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760"/>
  </bookViews>
  <sheets>
    <sheet name="СВОДНАЯ" sheetId="3" r:id="rId1"/>
    <sheet name="ПД МВт " sheetId="1" r:id="rId2"/>
    <sheet name="РД 48 Мвт" sheetId="2" r:id="rId3"/>
  </sheets>
  <definedNames>
    <definedName name="ссылка">#REF!</definedName>
  </definedNames>
  <calcPr calcId="125725"/>
</workbook>
</file>

<file path=xl/calcChain.xml><?xml version="1.0" encoding="utf-8"?>
<calcChain xmlns="http://schemas.openxmlformats.org/spreadsheetml/2006/main">
  <c r="D9" i="3"/>
  <c r="E96" i="2"/>
  <c r="E98" i="1"/>
  <c r="D7" i="3" l="1"/>
</calcChain>
</file>

<file path=xl/comments1.xml><?xml version="1.0" encoding="utf-8"?>
<comments xmlns="http://schemas.openxmlformats.org/spreadsheetml/2006/main">
  <authors>
    <author>Сергей</author>
    <author>Алексей</author>
    <author>Alex Sosedko</author>
    <author>Alex</author>
  </authors>
  <commentList>
    <comment ref="A7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   &lt;Регистрационный номер локальной сметы&gt;</t>
        </r>
      </text>
    </comment>
    <comment ref="A9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Титул::&lt;Наименование стройки&gt;, &lt;Наименование объекта&gt;, &lt;Наименование локальной сметы&gt;, &lt;Наименование очереди&gt;</t>
        </r>
      </text>
    </comment>
    <comment ref="A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Титул::&lt;Итого по расчету&gt; &lt;Единица измерения стомости&gt;</t>
        </r>
      </text>
    </comment>
    <comment ref="D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E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A13" authorId="0">
      <text>
        <r>
          <rPr>
            <sz val="8"/>
            <color indexed="81"/>
            <rFont val="Tahoma"/>
            <family val="2"/>
            <charset val="204"/>
          </rPr>
          <t xml:space="preserve"> ПИР::&lt;Номер позиции по смете&gt;</t>
        </r>
      </text>
    </comment>
    <comment ref="B13" authorId="0">
      <text>
        <r>
          <rPr>
            <sz val="8"/>
            <color indexed="81"/>
            <rFont val="Tahoma"/>
            <family val="2"/>
            <charset val="204"/>
          </rPr>
          <t xml:space="preserve"> ПИР::&lt;Наименование (текстовая часть) расценки&gt;, &lt;Расчет физ. объема&gt;(&lt;Ед. измерения по расценке&gt;)&lt;Пустой идентификатор&gt;</t>
        </r>
      </text>
    </comment>
    <comment ref="C13" authorId="2">
      <text>
        <r>
          <rPr>
            <sz val="8"/>
            <color indexed="81"/>
            <rFont val="Tahoma"/>
            <family val="2"/>
            <charset val="204"/>
          </rPr>
          <t xml:space="preserve"> ПИР::&lt;Номера частей&gt;
(&lt;Обоснование (код) позиции&gt;)&lt;Пустой идентификатор&gt;&lt;Наименование коэффициентов&gt;</t>
        </r>
      </text>
    </comment>
    <comment ref="D13" authorId="0">
      <text>
        <r>
          <rPr>
            <sz val="8"/>
            <color indexed="81"/>
            <rFont val="Tahoma"/>
            <family val="2"/>
            <charset val="204"/>
          </rPr>
          <t xml:space="preserve"> ПИР::&lt;Расчет стомости&gt;
&lt;Расчет стомости - формула&gt;&lt;Обоснование коэффициентов&gt;</t>
        </r>
      </text>
    </comment>
    <comment ref="E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ПИР::&lt;Стоимость&gt;&lt;Стоимость КОС&gt;</t>
        </r>
      </text>
    </comment>
    <comment ref="A10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 &lt;подпись 360 значение&gt;</t>
        </r>
      </text>
    </comment>
    <comment ref="A10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 &lt;подпись 390 значение&gt;</t>
        </r>
      </text>
    </comment>
    <comment ref="A10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Хвост::___________________________ &lt;подпись 300 значение&gt;</t>
        </r>
      </text>
    </comment>
    <comment ref="A10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Хвост::___________________________ &lt;подпись 310 значение&gt;</t>
        </r>
      </text>
    </comment>
    <comment ref="A10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Хвост::&lt;Описание локальной сметы&gt;</t>
        </r>
      </text>
    </comment>
  </commentList>
</comments>
</file>

<file path=xl/comments2.xml><?xml version="1.0" encoding="utf-8"?>
<comments xmlns="http://schemas.openxmlformats.org/spreadsheetml/2006/main">
  <authors>
    <author>Сергей</author>
    <author>Алексей</author>
    <author>Alex Sosedko</author>
    <author>Alex</author>
  </authors>
  <commentList>
    <comment ref="A6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   &lt;Регистрационный номер локальной сметы&gt;</t>
        </r>
      </text>
    </comment>
    <comment ref="A8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Титул::&lt;Наименование стройки&gt;, &lt;Наименование объекта&gt;, &lt;Наименование локальной сметы&gt;, &lt;Наименование очереди&gt;</t>
        </r>
      </text>
    </comment>
    <comment ref="A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Титул::&lt;Итого по расчету&gt; &lt;Единица измерения стомости&gt;</t>
        </r>
      </text>
    </comment>
    <comment ref="D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E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A12" authorId="0">
      <text>
        <r>
          <rPr>
            <sz val="8"/>
            <color indexed="81"/>
            <rFont val="Tahoma"/>
            <family val="2"/>
            <charset val="204"/>
          </rPr>
          <t xml:space="preserve"> ПИР::&lt;Номер позиции по смете&gt;</t>
        </r>
      </text>
    </comment>
    <comment ref="B12" authorId="0">
      <text>
        <r>
          <rPr>
            <sz val="8"/>
            <color indexed="81"/>
            <rFont val="Tahoma"/>
            <family val="2"/>
            <charset val="204"/>
          </rPr>
          <t xml:space="preserve"> ПИР::&lt;Наименование (текстовая часть) расценки&gt;, &lt;Расчет физ. объема&gt;(&lt;Ед. измерения по расценке&gt;)&lt;Пустой идентификатор&gt;</t>
        </r>
      </text>
    </comment>
    <comment ref="C12" authorId="2">
      <text>
        <r>
          <rPr>
            <sz val="8"/>
            <color indexed="81"/>
            <rFont val="Tahoma"/>
            <family val="2"/>
            <charset val="204"/>
          </rPr>
          <t xml:space="preserve"> ПИР::&lt;Номера частей&gt;
(&lt;Обоснование (код) позиции&gt;)&lt;Пустой идентификатор&gt;&lt;Наименование коэффициентов&gt;</t>
        </r>
      </text>
    </comment>
    <comment ref="D12" authorId="0">
      <text>
        <r>
          <rPr>
            <sz val="8"/>
            <color indexed="81"/>
            <rFont val="Tahoma"/>
            <family val="2"/>
            <charset val="204"/>
          </rPr>
          <t xml:space="preserve"> ПИР::&lt;Расчет стомости&gt;
&lt;Расчет стомости - формула&gt;&lt;Обоснование коэффициентов&gt;</t>
        </r>
      </text>
    </comment>
    <comment ref="E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ПИР::&lt;Стоимость&gt;&lt;Стоимость КОС&gt;</t>
        </r>
      </text>
    </comment>
    <comment ref="A10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 &lt;подпись 360 значение&gt;</t>
        </r>
      </text>
    </comment>
    <comment ref="A10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 &lt;подпись 390 значение&gt;</t>
        </r>
      </text>
    </comment>
    <comment ref="A104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Хвост::___________________________ &lt;подпись 300 значение&gt;</t>
        </r>
      </text>
    </comment>
    <comment ref="A10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Хвост::___________________________ &lt;подпись 310 значение&gt;</t>
        </r>
      </text>
    </comment>
    <comment ref="A10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Хвост::&lt;Описание локальной сметы&gt;</t>
        </r>
      </text>
    </comment>
  </commentList>
</comments>
</file>

<file path=xl/sharedStrings.xml><?xml version="1.0" encoding="utf-8"?>
<sst xmlns="http://schemas.openxmlformats.org/spreadsheetml/2006/main" count="451" uniqueCount="147">
  <si>
    <t>№ пп</t>
  </si>
  <si>
    <t>Характеристика предприятия,
здания, сооружения или вид работ</t>
  </si>
  <si>
    <t>Наименование предприятия, здания, сооружения, стадии проектирования, этапа, вида проектных</t>
  </si>
  <si>
    <t>Номер частей, глав, таблиц, параграфов и пунктов указаний к разделу справочника базовых цен на проектные и изыскательские работы для строителей</t>
  </si>
  <si>
    <t>Расчет стоимости: (a+bx)*Kj или (стоимость строительно-монтажных работ)*проц./ 100 или количество * цена, руб.</t>
  </si>
  <si>
    <t>Стоимость работ,
руб.</t>
  </si>
  <si>
    <t xml:space="preserve">СБЦП "Коммунальные инженерные сети и сооружения (2012)" табл.15 п.2
(СБЦП07-15-2) </t>
  </si>
  <si>
    <t>При проектировании котельных, работающих на двух и более видах основного топлива, до;</t>
  </si>
  <si>
    <t>К2=1,05 ТЧ п.2.7.1.5;</t>
  </si>
  <si>
    <t xml:space="preserve"> </t>
  </si>
  <si>
    <t>Стадийность проектирования;</t>
  </si>
  <si>
    <t>К3=0,5 ТЧ п.2.7.1.2;</t>
  </si>
  <si>
    <t>Выполнение работ по оценке воздействия объекта капитального строительства на окружающую среду (ОВОС) ;</t>
  </si>
  <si>
    <t>К4=1,04 ОП п.1.14;</t>
  </si>
  <si>
    <t>Пояснительная записка;</t>
  </si>
  <si>
    <t xml:space="preserve"> 2%;</t>
  </si>
  <si>
    <t>Схема планировочной организации земельного участка;</t>
  </si>
  <si>
    <t>Архитектурные решения;</t>
  </si>
  <si>
    <t xml:space="preserve"> 5%;</t>
  </si>
  <si>
    <t>Конструктивные и объемно-планировочные решения;</t>
  </si>
  <si>
    <t xml:space="preserve"> 10%;</t>
  </si>
  <si>
    <t>Проект организации строительства;</t>
  </si>
  <si>
    <t xml:space="preserve"> 3%;</t>
  </si>
  <si>
    <t>Перечень мероприятий по охране окружающей среды;</t>
  </si>
  <si>
    <t xml:space="preserve"> 7%;</t>
  </si>
  <si>
    <t>Мероприятия по обеспечению пожарной безопасности;</t>
  </si>
  <si>
    <t>Мероприятия по обеспечению соблюдения требований энергетической эффективности и требований оснащенности зданий, строений и сооружений приборами учета используемых энергетических ресурсов;</t>
  </si>
  <si>
    <t>Смета на строительство;</t>
  </si>
  <si>
    <t>Раздел "Инженерное оборудование, сети, инженерно-технические мероприятия, технологические решения": Система электроснабжения;</t>
  </si>
  <si>
    <t xml:space="preserve"> 8%;</t>
  </si>
  <si>
    <t>Раздел "Инженерное оборудование, сети, инженерно-технические мероприятия, технологические решения": Система водоснабжения;</t>
  </si>
  <si>
    <t xml:space="preserve"> 1,5%;</t>
  </si>
  <si>
    <t>Раздел "Инженерное оборудование, сети, инженерно-технические мероприятия, технологические решения": Система водоотведения;</t>
  </si>
  <si>
    <t>Раздел "Инженерное оборудование, сети, инженерно-технические мероприятия, технологические решения": Отопление, вентиляция и кондиционирование воздуха;</t>
  </si>
  <si>
    <t xml:space="preserve"> 4%;</t>
  </si>
  <si>
    <t>Раздел "Инженерное оборудование, сети, инженерно-технические мероприятия, технологические решения": Сети связи;</t>
  </si>
  <si>
    <t xml:space="preserve"> 0,5%;</t>
  </si>
  <si>
    <t>Раздел "Инженерное оборудование, сети, инженерно-технические мероприятия, технологические решения": Система газоснабжения;</t>
  </si>
  <si>
    <t xml:space="preserve"> 3,5%;</t>
  </si>
  <si>
    <t>Раздел "Инженерное оборудование, сети, инженерно-технические мероприятия, технологические решения": Технологические решения;</t>
  </si>
  <si>
    <t xml:space="preserve"> 40%;</t>
  </si>
  <si>
    <t>Итого "Коэфф. относительной стоимости"</t>
  </si>
  <si>
    <t>Котн=100%</t>
  </si>
  <si>
    <t xml:space="preserve">Сб итм 01 - разработка раздела "ИТМ ГОЧС" проекта строительства условного объекта, 1(объект) </t>
  </si>
  <si>
    <t xml:space="preserve">
(СБЦ59-ТЧ-п.2) </t>
  </si>
  <si>
    <t>Кис - суммарное количество источников ЧС (природных и техногенных) 1;</t>
  </si>
  <si>
    <t>К1=0,88 Гл.1 п.2;</t>
  </si>
  <si>
    <t>Ксл - категория сложности проектируемого объекта II  (К=1,1-1,2);</t>
  </si>
  <si>
    <t>К2=1,1 Гл.1 п.2, Таб.2;</t>
  </si>
  <si>
    <t xml:space="preserve">Установки охранной сигнализации, защищающие объект площадью: до 100м2, 1(объект) </t>
  </si>
  <si>
    <t xml:space="preserve">СБЦ "Системы противопожарной и охранной защиты (1999)" табл.5 п.1
(СБЦ1-5-1) </t>
  </si>
  <si>
    <t>К1=0,25 ТЧ п.2.7;</t>
  </si>
  <si>
    <t>Принципиальные технические решения, технико-экономический анализ;</t>
  </si>
  <si>
    <t xml:space="preserve"> 30%;</t>
  </si>
  <si>
    <t>Автоматика и сигнализация;</t>
  </si>
  <si>
    <t xml:space="preserve"> 67%;</t>
  </si>
  <si>
    <t>Сметная документация;</t>
  </si>
  <si>
    <t xml:space="preserve">Системы управления установками дымоудаления на объекте площадью: до 100м2, 1(объект) </t>
  </si>
  <si>
    <t xml:space="preserve">СБЦ "Системы противопожарной и охранной защиты (1999)" табл.7 п.1
(СБЦ1-7-1) </t>
  </si>
  <si>
    <t>К1= ;</t>
  </si>
  <si>
    <t>К2=0,25 ТЧ п.2.7;</t>
  </si>
  <si>
    <t xml:space="preserve">Автоматические установки пожарной сигнализации, защищающие объект площадью: до 100м2, 1(объект) </t>
  </si>
  <si>
    <t xml:space="preserve">СБЦ "Системы противопожарной и охранной защиты (1999)" табл.3 п.1
(СБЦ1-3-1) </t>
  </si>
  <si>
    <t xml:space="preserve">Металлические дымовые трубы для автономных источников теплоснабжения (АИТ) высотой, м:свыше 15 до 30, 30(м) </t>
  </si>
  <si>
    <t xml:space="preserve">СБЦП "Газооборудование и газоснабжение промышленных предприятий, зданий и сооружений (2015)" табл.3 п.3
(СБЦП14-3-3) </t>
  </si>
  <si>
    <t xml:space="preserve"> 1%;</t>
  </si>
  <si>
    <t xml:space="preserve"> 83%;</t>
  </si>
  <si>
    <t>Проект организация строительства;</t>
  </si>
  <si>
    <t xml:space="preserve"> 6%;</t>
  </si>
  <si>
    <t xml:space="preserve">Металлические дымовые трубы для автономных источников теплоснабжения (АИТ) высотой, м:свыше 15 до 30 (вторая дымовая труба), 30(м) </t>
  </si>
  <si>
    <t>При проектировании нескольких дымовых труб одного диаметра в составе одного проекта: для второй трубы;</t>
  </si>
  <si>
    <t>К2=0,7 ТЧ п.2.1.34;</t>
  </si>
  <si>
    <t xml:space="preserve">Металлические дымовые трубы для автономных источников теплоснабжения (АИТ) высотой, м:свыше 15 до 30  (третья  дымовая труба), 30(м) </t>
  </si>
  <si>
    <t>При проектировании нескольких дымовых труб одного диаметра в составе одного проекта: для третьей трубы и более;</t>
  </si>
  <si>
    <t>К1=0,5 ТЧ п.2.1.34;</t>
  </si>
  <si>
    <t xml:space="preserve">Металлические дымовые трубы для автономных источников теплоснабжения (АИТ) высотой, м:свыше 15 до 30  (четвертая  дымовая труба), 30(м) </t>
  </si>
  <si>
    <t>При проектировании нескольких дымовых труб одного диаметра в составе одного проекта: для четвертой трубы;</t>
  </si>
  <si>
    <t>ВСЕГО по смете</t>
  </si>
  <si>
    <t xml:space="preserve">   Итого Поз. 1-9</t>
  </si>
  <si>
    <t xml:space="preserve">   ВСЕГО по смете</t>
  </si>
  <si>
    <t xml:space="preserve">   Коэффициент к проектным работам 0,5</t>
  </si>
  <si>
    <t xml:space="preserve"> 84%;</t>
  </si>
  <si>
    <t xml:space="preserve"> 73%;</t>
  </si>
  <si>
    <t xml:space="preserve"> 20%;</t>
  </si>
  <si>
    <t>К1=0,75 ТЧ п.2.7;</t>
  </si>
  <si>
    <t>К2=0,75 ТЧ п.2.7;</t>
  </si>
  <si>
    <t xml:space="preserve"> 35%;</t>
  </si>
  <si>
    <t xml:space="preserve"> 4,5%;</t>
  </si>
  <si>
    <t xml:space="preserve"> 9%;</t>
  </si>
  <si>
    <t xml:space="preserve"> 19%;</t>
  </si>
  <si>
    <t xml:space="preserve">СВОДНАЯ ТАБЛИЦА СТОИМОСТИ РАБОТ </t>
  </si>
  <si>
    <t>№ п/п</t>
  </si>
  <si>
    <t>Обоснование</t>
  </si>
  <si>
    <t>Наименование</t>
  </si>
  <si>
    <t>Стоимость руб</t>
  </si>
  <si>
    <t>Инженерно-геодезические ,геологические и экологические   изыскания</t>
  </si>
  <si>
    <t xml:space="preserve">Подрядчик: </t>
  </si>
  <si>
    <t>Заказчик:</t>
  </si>
  <si>
    <t>Смета 1</t>
  </si>
  <si>
    <t xml:space="preserve"> Проектная документация.</t>
  </si>
  <si>
    <t>Рабочая документация.</t>
  </si>
  <si>
    <t>Смета 2</t>
  </si>
  <si>
    <t xml:space="preserve">ИТОГО стоимость проектной документации,  рабочей документации  </t>
  </si>
  <si>
    <t>Раздел 1. Проектная документация БМК 48 МВт</t>
  </si>
  <si>
    <t>Раздел 1. Рабочая документация БМК 48 МВт</t>
  </si>
  <si>
    <t xml:space="preserve">Котельная, топливо – газ (мазут), суммарной теплопроизводительностью:от 10 до 50 Гкал/ч, 41,28 (1 Гкал/ч) </t>
  </si>
  <si>
    <t>на проектные работы</t>
  </si>
  <si>
    <t>СОГЛАСОВАНО</t>
  </si>
  <si>
    <t>Главный инженер ОАО УТС</t>
  </si>
  <si>
    <t>_______________И.М. Семенова</t>
  </si>
  <si>
    <t>"______"____________________2021 г.</t>
  </si>
  <si>
    <t>УТВЕРЖДАЮ</t>
  </si>
  <si>
    <t>Директор ОАО УТС</t>
  </si>
  <si>
    <t>_________________И.Х. Кильмухаметов</t>
  </si>
  <si>
    <t>"_______"_______________2021 г.</t>
  </si>
  <si>
    <t xml:space="preserve">Котельная, топливо – газ (мазут), суммарной теплопроизводительностью:от 10 до 50 Гкал/ч, 41,28  (1 Гкал/ч) </t>
  </si>
  <si>
    <t>Дымовые трубы - 4 шт. высотой 30 м</t>
  </si>
  <si>
    <t xml:space="preserve">СБЦП "Коммунальные инженерные сети и сооружения (2012)" табл. 15 п.2
(СБЦП07-15-2) </t>
  </si>
  <si>
    <t>Дымовые трубы - 4 шт высотой 30 м</t>
  </si>
  <si>
    <t xml:space="preserve">Металлические дымовые трубы для автономных источников теплоснабжения (АИТ) высотой, м:свыше 15 до 30  (первая дымовая труба) 30(м) </t>
  </si>
  <si>
    <t>СМЕТА № 1</t>
  </si>
  <si>
    <t>СМЕТА № 2</t>
  </si>
  <si>
    <t>(1529700+68410*41,28)*1,05*0,5*1,04*4,66
(A+B*X)*К2*К3*К4*Кинф</t>
  </si>
  <si>
    <t>Кинф=4,66;</t>
  </si>
  <si>
    <t>Индекс  к текущим ценам на 3 кв. 2021 Минстрой от 09.08.21 № 33267-ИФ/09;</t>
  </si>
  <si>
    <t>(30500*1)*0,88*1,1*4,66
(A*X)*К1*К2*Кинф</t>
  </si>
  <si>
    <t>Кинф=35,71;</t>
  </si>
  <si>
    <t>(540*1)*0,25*35,71
(A*X)*К1*Кинф</t>
  </si>
  <si>
    <t>4 821,00</t>
  </si>
  <si>
    <t xml:space="preserve">3 230,00 </t>
  </si>
  <si>
    <t>(420*1)*0,25*35,71
(A*X)*К2*Кинф</t>
  </si>
  <si>
    <t>(600*1)*0,25*35,71
(A*X)*К1*Кинф</t>
  </si>
  <si>
    <t>(3478+441*30)*4,66
(A+B*X)*Кинф</t>
  </si>
  <si>
    <t>(3478+441*30)*0,7*4,66
(A+B*X)*К2*Кинф</t>
  </si>
  <si>
    <t>(3478+441*30)*0,5*4,66
(A+B*X)*К1*Кинф</t>
  </si>
  <si>
    <t>Итого по расчету: 5719511 руб.</t>
  </si>
  <si>
    <t>(1529700+68410*41,28)*1,05*0,5*4,66
(A+B*X)*К2*К3*Кинф</t>
  </si>
  <si>
    <t>(540*1)*0,75*35,71
(A*X)*К1*Кинф</t>
  </si>
  <si>
    <t>(420*1)*0,75*35,71
(A*X)*К2*Кинф</t>
  </si>
  <si>
    <t>(600*1)*0,75*35,71
(A*X)*К1*Кинф</t>
  </si>
  <si>
    <t>4 671</t>
  </si>
  <si>
    <t>Итого по расчету: 5520413 руб.</t>
  </si>
  <si>
    <t>Договор</t>
  </si>
  <si>
    <t>Выполнение комплексных инженерных изысканий, разработка проектной и рабочей документации по объекту:  г. Учалы, Республика Башкортостан .Котельная мощностью 48 МВт.</t>
  </si>
  <si>
    <t>Раздел III. ОБОСНОВАНИЕ НАЧАЛЬНОЙ (МАКСИМАЛЬНОЙ) ЦЕНЫ ДОГОВОРА</t>
  </si>
  <si>
    <t>Составил: инженер ПТО ________________ Нуритдинова Л.М.</t>
  </si>
  <si>
    <t>Всего по договору: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</si>
</sst>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i/>
      <sz val="9"/>
      <name val="Arial Cyr"/>
      <charset val="204"/>
    </font>
    <font>
      <i/>
      <sz val="9"/>
      <name val="Arial"/>
      <family val="2"/>
      <charset val="204"/>
    </font>
    <font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horizontal="right" vertical="top" wrapText="1"/>
    </xf>
    <xf numFmtId="0" fontId="1" fillId="0" borderId="1">
      <alignment horizontal="center" wrapText="1"/>
    </xf>
    <xf numFmtId="0" fontId="2" fillId="0" borderId="1" applyBorder="0" applyAlignment="0">
      <alignment horizontal="center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8" fillId="0" borderId="0"/>
    <xf numFmtId="0" fontId="28" fillId="0" borderId="0"/>
    <xf numFmtId="0" fontId="2" fillId="0" borderId="0" applyBorder="0"/>
  </cellStyleXfs>
  <cellXfs count="115">
    <xf numFmtId="0" fontId="0" fillId="0" borderId="0" xfId="0"/>
    <xf numFmtId="0" fontId="3" fillId="0" borderId="0" xfId="0" applyFont="1"/>
    <xf numFmtId="0" fontId="2" fillId="0" borderId="0" xfId="4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2" fillId="0" borderId="0" xfId="4" applyFont="1" applyBorder="1" applyAlignment="1">
      <alignment wrapText="1"/>
    </xf>
    <xf numFmtId="0" fontId="11" fillId="0" borderId="0" xfId="0" applyFont="1" applyAlignment="1">
      <alignment vertical="top"/>
    </xf>
    <xf numFmtId="0" fontId="2" fillId="0" borderId="0" xfId="5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5" applyFont="1">
      <alignment horizontal="left" vertical="top"/>
    </xf>
    <xf numFmtId="0" fontId="7" fillId="0" borderId="1" xfId="4" applyFont="1" applyBorder="1" applyAlignment="1">
      <alignment horizontal="center" vertical="center" wrapText="1"/>
    </xf>
    <xf numFmtId="0" fontId="7" fillId="0" borderId="0" xfId="5" applyFont="1">
      <alignment horizontal="left" vertical="top"/>
    </xf>
    <xf numFmtId="0" fontId="2" fillId="0" borderId="0" xfId="0" applyNumberFormat="1" applyFont="1" applyAlignment="1">
      <alignment horizontal="right" vertical="top" wrapText="1"/>
    </xf>
    <xf numFmtId="0" fontId="2" fillId="0" borderId="4" xfId="3" applyBorder="1">
      <alignment horizontal="center" wrapText="1"/>
    </xf>
    <xf numFmtId="0" fontId="2" fillId="0" borderId="5" xfId="3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wrapText="1"/>
    </xf>
    <xf numFmtId="0" fontId="18" fillId="0" borderId="0" xfId="6"/>
    <xf numFmtId="0" fontId="21" fillId="0" borderId="1" xfId="6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4" fontId="18" fillId="0" borderId="0" xfId="6" applyNumberFormat="1"/>
    <xf numFmtId="0" fontId="24" fillId="0" borderId="8" xfId="6" applyFont="1" applyBorder="1" applyAlignment="1">
      <alignment horizontal="center" vertical="center"/>
    </xf>
    <xf numFmtId="0" fontId="24" fillId="0" borderId="9" xfId="6" applyFont="1" applyBorder="1" applyAlignment="1">
      <alignment horizontal="center" vertical="center"/>
    </xf>
    <xf numFmtId="4" fontId="25" fillId="0" borderId="11" xfId="6" applyNumberFormat="1" applyFont="1" applyBorder="1" applyAlignment="1">
      <alignment horizontal="center"/>
    </xf>
    <xf numFmtId="1" fontId="18" fillId="0" borderId="0" xfId="6" applyNumberFormat="1"/>
    <xf numFmtId="0" fontId="24" fillId="0" borderId="0" xfId="6" applyFont="1" applyAlignment="1">
      <alignment horizontal="center" vertical="center"/>
    </xf>
    <xf numFmtId="0" fontId="21" fillId="0" borderId="0" xfId="6" applyFont="1" applyAlignment="1">
      <alignment vertical="center" wrapText="1"/>
    </xf>
    <xf numFmtId="4" fontId="12" fillId="0" borderId="0" xfId="6" applyNumberFormat="1" applyFont="1" applyAlignment="1">
      <alignment horizontal="center"/>
    </xf>
    <xf numFmtId="0" fontId="26" fillId="0" borderId="0" xfId="6" applyFont="1" applyAlignment="1">
      <alignment horizontal="center" vertical="center"/>
    </xf>
    <xf numFmtId="3" fontId="18" fillId="0" borderId="0" xfId="6" applyNumberFormat="1"/>
    <xf numFmtId="0" fontId="10" fillId="0" borderId="0" xfId="0" applyFont="1" applyAlignment="1">
      <alignment horizontal="left"/>
    </xf>
    <xf numFmtId="0" fontId="2" fillId="0" borderId="0" xfId="4" applyFont="1" applyBorder="1" applyAlignment="1">
      <alignment vertical="top" wrapText="1"/>
    </xf>
    <xf numFmtId="0" fontId="8" fillId="0" borderId="0" xfId="4" applyFont="1" applyBorder="1" applyAlignment="1">
      <alignment vertical="top" wrapText="1"/>
    </xf>
    <xf numFmtId="0" fontId="8" fillId="0" borderId="0" xfId="4" applyFont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0" fillId="0" borderId="0" xfId="0" applyFont="1" applyAlignment="1">
      <alignment vertical="center"/>
    </xf>
    <xf numFmtId="0" fontId="3" fillId="2" borderId="4" xfId="0" applyFont="1" applyFill="1" applyBorder="1" applyAlignment="1">
      <alignment vertical="top" wrapText="1"/>
    </xf>
    <xf numFmtId="0" fontId="2" fillId="2" borderId="4" xfId="5" applyFont="1" applyFill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horizontal="right" vertical="top" wrapText="1"/>
    </xf>
    <xf numFmtId="0" fontId="14" fillId="2" borderId="6" xfId="0" applyFont="1" applyFill="1" applyBorder="1" applyAlignment="1">
      <alignment vertical="top" wrapText="1"/>
    </xf>
    <xf numFmtId="0" fontId="15" fillId="2" borderId="6" xfId="5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6" xfId="0" applyNumberFormat="1" applyFont="1" applyFill="1" applyBorder="1" applyAlignment="1">
      <alignment horizontal="right" vertical="top" wrapText="1"/>
    </xf>
    <xf numFmtId="0" fontId="4" fillId="2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2" fillId="2" borderId="4" xfId="3" applyFill="1" applyBorder="1">
      <alignment horizontal="center" wrapText="1"/>
    </xf>
    <xf numFmtId="0" fontId="2" fillId="2" borderId="5" xfId="3" applyFill="1" applyBorder="1" applyAlignment="1">
      <alignment horizontal="center" wrapText="1"/>
    </xf>
    <xf numFmtId="0" fontId="15" fillId="2" borderId="6" xfId="0" applyFont="1" applyFill="1" applyBorder="1" applyAlignment="1">
      <alignment horizontal="right" vertical="top" wrapText="1"/>
    </xf>
    <xf numFmtId="0" fontId="15" fillId="2" borderId="6" xfId="0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top" wrapText="1"/>
    </xf>
    <xf numFmtId="2" fontId="2" fillId="3" borderId="4" xfId="0" applyNumberFormat="1" applyFont="1" applyFill="1" applyBorder="1" applyAlignment="1">
      <alignment horizontal="right" vertical="top" wrapText="1"/>
    </xf>
    <xf numFmtId="0" fontId="15" fillId="3" borderId="6" xfId="0" applyNumberFormat="1" applyFont="1" applyFill="1" applyBorder="1" applyAlignment="1">
      <alignment horizontal="right" vertical="top" wrapText="1"/>
    </xf>
    <xf numFmtId="0" fontId="15" fillId="3" borderId="6" xfId="5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right" vertical="top" wrapText="1"/>
    </xf>
    <xf numFmtId="2" fontId="15" fillId="3" borderId="6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0" fontId="22" fillId="3" borderId="1" xfId="6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vertical="center" wrapText="1"/>
    </xf>
    <xf numFmtId="4" fontId="23" fillId="3" borderId="1" xfId="6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top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right" vertical="top" wrapText="1"/>
    </xf>
    <xf numFmtId="4" fontId="23" fillId="3" borderId="4" xfId="6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19" fillId="0" borderId="0" xfId="6" applyFont="1" applyAlignment="1">
      <alignment horizontal="center"/>
    </xf>
    <xf numFmtId="0" fontId="18" fillId="0" borderId="0" xfId="6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27" fillId="0" borderId="0" xfId="6" applyFont="1" applyAlignment="1">
      <alignment horizontal="left" vertical="center" wrapText="1"/>
    </xf>
    <xf numFmtId="0" fontId="23" fillId="3" borderId="3" xfId="6" applyFont="1" applyFill="1" applyBorder="1" applyAlignment="1">
      <alignment horizontal="right" vertical="center" wrapText="1"/>
    </xf>
    <xf numFmtId="0" fontId="23" fillId="3" borderId="12" xfId="6" applyFont="1" applyFill="1" applyBorder="1" applyAlignment="1">
      <alignment horizontal="right" vertical="center" wrapText="1"/>
    </xf>
    <xf numFmtId="0" fontId="23" fillId="3" borderId="13" xfId="6" applyFont="1" applyFill="1" applyBorder="1" applyAlignment="1">
      <alignment horizontal="right" vertical="center" wrapText="1"/>
    </xf>
    <xf numFmtId="0" fontId="20" fillId="3" borderId="0" xfId="6" applyFont="1" applyFill="1" applyAlignment="1">
      <alignment horizontal="center" wrapText="1"/>
    </xf>
    <xf numFmtId="0" fontId="4" fillId="3" borderId="2" xfId="4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0" xfId="4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2" fillId="0" borderId="0" xfId="4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8" fillId="0" borderId="0" xfId="4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/>
    </xf>
    <xf numFmtId="0" fontId="4" fillId="0" borderId="0" xfId="4" applyFont="1" applyAlignment="1">
      <alignment horizontal="center"/>
    </xf>
    <xf numFmtId="0" fontId="2" fillId="3" borderId="2" xfId="4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4" fillId="0" borderId="0" xfId="4" applyFont="1">
      <alignment horizontal="center"/>
    </xf>
    <xf numFmtId="0" fontId="0" fillId="2" borderId="4" xfId="0" applyFill="1" applyBorder="1" applyAlignment="1">
      <alignment vertical="top" wrapText="1"/>
    </xf>
    <xf numFmtId="0" fontId="21" fillId="0" borderId="10" xfId="6" applyFont="1" applyBorder="1" applyAlignment="1">
      <alignment horizontal="right" vertical="center" wrapText="1"/>
    </xf>
  </cellXfs>
  <cellStyles count="9">
    <cellStyle name="Итоги" xfId="1"/>
    <cellStyle name="ЛокСмета" xfId="2"/>
    <cellStyle name="Обычный" xfId="0" builtinId="0"/>
    <cellStyle name="Обычный 2" xfId="6"/>
    <cellStyle name="Обычный 3" xfId="7"/>
    <cellStyle name="ПИР" xfId="3"/>
    <cellStyle name="ПИР 2" xfId="8"/>
    <cellStyle name="Титул" xfId="4"/>
    <cellStyle name="Хвост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BreakPreview" zoomScaleSheetLayoutView="100" workbookViewId="0">
      <selection activeCell="C10" sqref="C10"/>
    </sheetView>
  </sheetViews>
  <sheetFormatPr defaultRowHeight="15"/>
  <cols>
    <col min="1" max="1" width="7.28515625" style="22" customWidth="1"/>
    <col min="2" max="2" width="14.28515625" style="22" customWidth="1"/>
    <col min="3" max="3" width="66.28515625" style="22" customWidth="1"/>
    <col min="4" max="4" width="18.42578125" style="22" customWidth="1"/>
    <col min="5" max="5" width="9.140625" style="22"/>
    <col min="6" max="6" width="13.140625" style="22" customWidth="1"/>
    <col min="7" max="16384" width="9.140625" style="22"/>
  </cols>
  <sheetData>
    <row r="1" spans="1:6" ht="15.75">
      <c r="A1" s="77" t="s">
        <v>144</v>
      </c>
      <c r="B1" s="78"/>
      <c r="C1" s="78"/>
      <c r="D1" s="78"/>
    </row>
    <row r="2" spans="1:6" ht="15.75">
      <c r="A2" s="79" t="s">
        <v>90</v>
      </c>
      <c r="B2" s="79"/>
      <c r="C2" s="79"/>
      <c r="D2" s="79"/>
    </row>
    <row r="3" spans="1:6" ht="36" customHeight="1">
      <c r="A3" s="85" t="s">
        <v>143</v>
      </c>
      <c r="B3" s="85"/>
      <c r="C3" s="85"/>
      <c r="D3" s="85"/>
    </row>
    <row r="4" spans="1:6" ht="37.5" customHeight="1">
      <c r="A4" s="23" t="s">
        <v>91</v>
      </c>
      <c r="B4" s="23" t="s">
        <v>92</v>
      </c>
      <c r="C4" s="23" t="s">
        <v>93</v>
      </c>
      <c r="D4" s="23" t="s">
        <v>94</v>
      </c>
    </row>
    <row r="5" spans="1:6" ht="46.5" customHeight="1">
      <c r="A5" s="24">
        <v>1</v>
      </c>
      <c r="B5" s="68" t="s">
        <v>98</v>
      </c>
      <c r="C5" s="69" t="s">
        <v>99</v>
      </c>
      <c r="D5" s="70">
        <v>5719511</v>
      </c>
    </row>
    <row r="6" spans="1:6" ht="37.5" customHeight="1">
      <c r="A6" s="24">
        <v>2</v>
      </c>
      <c r="B6" s="68" t="s">
        <v>101</v>
      </c>
      <c r="C6" s="69" t="s">
        <v>100</v>
      </c>
      <c r="D6" s="70">
        <v>5520413</v>
      </c>
      <c r="F6" s="25"/>
    </row>
    <row r="7" spans="1:6" ht="37.5" customHeight="1">
      <c r="A7" s="82" t="s">
        <v>102</v>
      </c>
      <c r="B7" s="83"/>
      <c r="C7" s="84"/>
      <c r="D7" s="75">
        <f>(D5+D6)</f>
        <v>11239924</v>
      </c>
      <c r="F7" s="25"/>
    </row>
    <row r="8" spans="1:6" ht="32.25" thickBot="1">
      <c r="A8" s="24">
        <v>3</v>
      </c>
      <c r="B8" s="68" t="s">
        <v>142</v>
      </c>
      <c r="C8" s="69" t="s">
        <v>95</v>
      </c>
      <c r="D8" s="70">
        <v>460000</v>
      </c>
    </row>
    <row r="9" spans="1:6" ht="26.25" customHeight="1" thickBot="1">
      <c r="A9" s="26"/>
      <c r="B9" s="27"/>
      <c r="C9" s="114" t="s">
        <v>146</v>
      </c>
      <c r="D9" s="28">
        <f>D7+D8</f>
        <v>11699924</v>
      </c>
      <c r="F9" s="29"/>
    </row>
    <row r="10" spans="1:6" ht="27.75" customHeight="1">
      <c r="A10" s="30"/>
      <c r="B10" s="30"/>
      <c r="C10" s="31"/>
      <c r="D10" s="32"/>
      <c r="F10" s="29"/>
    </row>
    <row r="11" spans="1:6" ht="25.5" customHeight="1">
      <c r="A11" s="80" t="s">
        <v>96</v>
      </c>
      <c r="B11" s="80"/>
      <c r="C11" s="80"/>
      <c r="D11" s="80"/>
      <c r="F11" s="29"/>
    </row>
    <row r="12" spans="1:6" ht="20.25" customHeight="1">
      <c r="A12" s="33"/>
      <c r="B12" s="33"/>
      <c r="C12" s="33"/>
      <c r="D12" s="33"/>
      <c r="F12" s="29"/>
    </row>
    <row r="13" spans="1:6" ht="29.25" customHeight="1">
      <c r="A13" s="81" t="s">
        <v>97</v>
      </c>
      <c r="B13" s="81"/>
      <c r="C13" s="81"/>
      <c r="D13" s="81"/>
      <c r="F13" s="34"/>
    </row>
  </sheetData>
  <mergeCells count="6">
    <mergeCell ref="A1:D1"/>
    <mergeCell ref="A2:D2"/>
    <mergeCell ref="A11:D11"/>
    <mergeCell ref="A13:D13"/>
    <mergeCell ref="A7:C7"/>
    <mergeCell ref="A3:D3"/>
  </mergeCells>
  <pageMargins left="0.31496062992125984" right="0.11811023622047245" top="0.9448818897637796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showGridLines="0" topLeftCell="A76" zoomScale="115" zoomScaleNormal="115" workbookViewId="0">
      <selection activeCell="C107" sqref="C107"/>
    </sheetView>
  </sheetViews>
  <sheetFormatPr defaultColWidth="8.85546875" defaultRowHeight="12.75" outlineLevelRow="1"/>
  <cols>
    <col min="1" max="1" width="4.28515625" style="4" customWidth="1"/>
    <col min="2" max="2" width="46.140625" style="4" customWidth="1"/>
    <col min="3" max="3" width="46.42578125" style="4" customWidth="1"/>
    <col min="4" max="4" width="31.42578125" style="4" customWidth="1"/>
    <col min="5" max="5" width="12.7109375" style="4" customWidth="1"/>
    <col min="6" max="9" width="8.85546875" style="4"/>
    <col min="10" max="10" width="16" style="4" customWidth="1"/>
    <col min="11" max="16384" width="8.85546875" style="4"/>
  </cols>
  <sheetData>
    <row r="1" spans="1:12">
      <c r="A1" s="88" t="s">
        <v>107</v>
      </c>
      <c r="B1" s="88"/>
      <c r="D1" s="91" t="s">
        <v>111</v>
      </c>
      <c r="E1" s="91"/>
    </row>
    <row r="2" spans="1:12">
      <c r="A2" s="89" t="s">
        <v>108</v>
      </c>
      <c r="B2" s="89"/>
      <c r="D2" s="92" t="s">
        <v>112</v>
      </c>
      <c r="E2" s="92"/>
    </row>
    <row r="3" spans="1:12">
      <c r="A3" s="89" t="s">
        <v>109</v>
      </c>
      <c r="B3" s="89"/>
      <c r="D3" s="92" t="s">
        <v>113</v>
      </c>
      <c r="E3" s="92"/>
    </row>
    <row r="4" spans="1:12">
      <c r="A4" s="89" t="s">
        <v>110</v>
      </c>
      <c r="B4" s="89"/>
      <c r="C4" s="7"/>
      <c r="D4" s="92" t="s">
        <v>114</v>
      </c>
      <c r="E4" s="92"/>
    </row>
    <row r="5" spans="1:12" ht="14.45" customHeight="1">
      <c r="A5" s="92"/>
      <c r="B5" s="92"/>
      <c r="C5" s="36"/>
      <c r="D5" s="36"/>
      <c r="E5" s="5"/>
    </row>
    <row r="6" spans="1:12">
      <c r="A6" s="2"/>
      <c r="B6" s="2"/>
      <c r="C6" s="99"/>
      <c r="D6" s="99"/>
      <c r="E6" s="99"/>
    </row>
    <row r="7" spans="1:12">
      <c r="A7" s="105" t="s">
        <v>120</v>
      </c>
      <c r="B7" s="105"/>
      <c r="C7" s="105"/>
      <c r="D7" s="105"/>
      <c r="E7" s="105"/>
    </row>
    <row r="8" spans="1:12">
      <c r="A8" s="90" t="s">
        <v>106</v>
      </c>
      <c r="B8" s="90"/>
      <c r="C8" s="90"/>
      <c r="D8" s="90"/>
      <c r="E8" s="90"/>
    </row>
    <row r="9" spans="1:12" ht="27" customHeight="1">
      <c r="A9" s="106" t="s">
        <v>143</v>
      </c>
      <c r="B9" s="106"/>
      <c r="C9" s="106"/>
      <c r="D9" s="106"/>
      <c r="E9" s="106"/>
    </row>
    <row r="10" spans="1:12" ht="19.149999999999999" customHeight="1">
      <c r="A10" s="104" t="s">
        <v>2</v>
      </c>
      <c r="B10" s="104"/>
      <c r="C10" s="104"/>
      <c r="D10" s="104"/>
      <c r="E10" s="8"/>
    </row>
    <row r="11" spans="1:12" ht="15" customHeight="1" outlineLevel="1">
      <c r="A11" s="86" t="s">
        <v>135</v>
      </c>
      <c r="B11" s="86"/>
      <c r="C11" s="2"/>
      <c r="D11" s="2"/>
      <c r="E11" s="2"/>
    </row>
    <row r="12" spans="1:12" ht="79.900000000000006" customHeight="1">
      <c r="A12" s="3" t="s">
        <v>0</v>
      </c>
      <c r="B12" s="6" t="s">
        <v>1</v>
      </c>
      <c r="C12" s="6" t="s">
        <v>3</v>
      </c>
      <c r="D12" s="14" t="s">
        <v>4</v>
      </c>
      <c r="E12" s="14" t="s">
        <v>5</v>
      </c>
    </row>
    <row r="13" spans="1:12">
      <c r="A13" s="17">
        <v>1</v>
      </c>
      <c r="B13" s="18">
        <v>2</v>
      </c>
      <c r="C13" s="18">
        <v>3</v>
      </c>
      <c r="D13" s="17">
        <v>4</v>
      </c>
      <c r="E13" s="17">
        <v>5</v>
      </c>
    </row>
    <row r="14" spans="1:12" ht="15">
      <c r="A14" s="100" t="s">
        <v>103</v>
      </c>
      <c r="B14" s="101"/>
      <c r="C14" s="101"/>
      <c r="D14" s="101"/>
      <c r="E14" s="101"/>
    </row>
    <row r="15" spans="1:12" ht="38.25">
      <c r="A15" s="41">
        <v>1</v>
      </c>
      <c r="B15" s="95" t="s">
        <v>105</v>
      </c>
      <c r="C15" s="42" t="s">
        <v>6</v>
      </c>
      <c r="D15" s="63" t="s">
        <v>122</v>
      </c>
      <c r="E15" s="60">
        <v>11077291</v>
      </c>
      <c r="G15" s="87"/>
      <c r="H15" s="87"/>
      <c r="I15" s="87"/>
      <c r="J15" s="87"/>
      <c r="K15" s="87"/>
      <c r="L15" s="87"/>
    </row>
    <row r="16" spans="1:12" ht="24" outlineLevel="1">
      <c r="A16" s="44"/>
      <c r="B16" s="107"/>
      <c r="C16" s="45" t="s">
        <v>7</v>
      </c>
      <c r="D16" s="46" t="s">
        <v>8</v>
      </c>
      <c r="E16" s="61" t="s">
        <v>9</v>
      </c>
      <c r="J16" s="35"/>
    </row>
    <row r="17" spans="1:10" outlineLevel="1">
      <c r="A17" s="44"/>
      <c r="B17" s="107"/>
      <c r="C17" s="45" t="s">
        <v>10</v>
      </c>
      <c r="D17" s="46" t="s">
        <v>11</v>
      </c>
      <c r="E17" s="61" t="s">
        <v>9</v>
      </c>
      <c r="J17" s="35"/>
    </row>
    <row r="18" spans="1:10" ht="36" outlineLevel="1">
      <c r="A18" s="44"/>
      <c r="B18" s="107"/>
      <c r="C18" s="45" t="s">
        <v>12</v>
      </c>
      <c r="D18" s="46" t="s">
        <v>13</v>
      </c>
      <c r="E18" s="61" t="s">
        <v>9</v>
      </c>
      <c r="J18" s="35"/>
    </row>
    <row r="19" spans="1:10" ht="24" outlineLevel="1">
      <c r="A19" s="44"/>
      <c r="B19" s="107"/>
      <c r="C19" s="62" t="s">
        <v>124</v>
      </c>
      <c r="D19" s="64" t="s">
        <v>123</v>
      </c>
      <c r="E19" s="61" t="s">
        <v>9</v>
      </c>
      <c r="J19" s="35"/>
    </row>
    <row r="20" spans="1:10" outlineLevel="1">
      <c r="A20" s="44"/>
      <c r="B20" s="107"/>
      <c r="C20" s="45" t="s">
        <v>14</v>
      </c>
      <c r="D20" s="46" t="s">
        <v>15</v>
      </c>
      <c r="E20" s="61">
        <v>221546</v>
      </c>
    </row>
    <row r="21" spans="1:10" ht="24" outlineLevel="1">
      <c r="A21" s="44"/>
      <c r="B21" s="107"/>
      <c r="C21" s="45" t="s">
        <v>16</v>
      </c>
      <c r="D21" s="46" t="s">
        <v>15</v>
      </c>
      <c r="E21" s="61">
        <v>221546</v>
      </c>
    </row>
    <row r="22" spans="1:10" outlineLevel="1">
      <c r="A22" s="44"/>
      <c r="B22" s="107"/>
      <c r="C22" s="45" t="s">
        <v>17</v>
      </c>
      <c r="D22" s="46" t="s">
        <v>18</v>
      </c>
      <c r="E22" s="61">
        <v>553865</v>
      </c>
    </row>
    <row r="23" spans="1:10" ht="24" outlineLevel="1">
      <c r="A23" s="44"/>
      <c r="B23" s="107"/>
      <c r="C23" s="45" t="s">
        <v>19</v>
      </c>
      <c r="D23" s="46" t="s">
        <v>20</v>
      </c>
      <c r="E23" s="61">
        <v>1107729</v>
      </c>
    </row>
    <row r="24" spans="1:10" outlineLevel="1">
      <c r="A24" s="44"/>
      <c r="B24" s="107"/>
      <c r="C24" s="45" t="s">
        <v>21</v>
      </c>
      <c r="D24" s="46" t="s">
        <v>22</v>
      </c>
      <c r="E24" s="61">
        <v>332319</v>
      </c>
    </row>
    <row r="25" spans="1:10" ht="24" outlineLevel="1">
      <c r="A25" s="44"/>
      <c r="B25" s="107"/>
      <c r="C25" s="45" t="s">
        <v>23</v>
      </c>
      <c r="D25" s="46" t="s">
        <v>24</v>
      </c>
      <c r="E25" s="61">
        <v>775410</v>
      </c>
    </row>
    <row r="26" spans="1:10" ht="24" outlineLevel="1">
      <c r="A26" s="44"/>
      <c r="B26" s="107"/>
      <c r="C26" s="45" t="s">
        <v>25</v>
      </c>
      <c r="D26" s="46" t="s">
        <v>22</v>
      </c>
      <c r="E26" s="61">
        <v>332319</v>
      </c>
    </row>
    <row r="27" spans="1:10" ht="60" outlineLevel="1">
      <c r="A27" s="44"/>
      <c r="B27" s="107"/>
      <c r="C27" s="45" t="s">
        <v>26</v>
      </c>
      <c r="D27" s="46" t="s">
        <v>15</v>
      </c>
      <c r="E27" s="61">
        <v>221546</v>
      </c>
    </row>
    <row r="28" spans="1:10" outlineLevel="1">
      <c r="A28" s="44"/>
      <c r="B28" s="107"/>
      <c r="C28" s="45" t="s">
        <v>27</v>
      </c>
      <c r="D28" s="46" t="s">
        <v>24</v>
      </c>
      <c r="E28" s="61">
        <v>775410</v>
      </c>
    </row>
    <row r="29" spans="1:10" ht="48" outlineLevel="1">
      <c r="A29" s="44"/>
      <c r="B29" s="107"/>
      <c r="C29" s="45" t="s">
        <v>28</v>
      </c>
      <c r="D29" s="46" t="s">
        <v>29</v>
      </c>
      <c r="E29" s="61">
        <v>886183</v>
      </c>
    </row>
    <row r="30" spans="1:10" ht="48" outlineLevel="1">
      <c r="A30" s="44"/>
      <c r="B30" s="107"/>
      <c r="C30" s="45" t="s">
        <v>30</v>
      </c>
      <c r="D30" s="46" t="s">
        <v>31</v>
      </c>
      <c r="E30" s="61">
        <v>166159</v>
      </c>
    </row>
    <row r="31" spans="1:10" ht="48" outlineLevel="1">
      <c r="A31" s="44"/>
      <c r="B31" s="107"/>
      <c r="C31" s="45" t="s">
        <v>32</v>
      </c>
      <c r="D31" s="46" t="s">
        <v>31</v>
      </c>
      <c r="E31" s="61">
        <v>166159</v>
      </c>
    </row>
    <row r="32" spans="1:10" ht="48" outlineLevel="1">
      <c r="A32" s="44"/>
      <c r="B32" s="107"/>
      <c r="C32" s="45" t="s">
        <v>33</v>
      </c>
      <c r="D32" s="46" t="s">
        <v>34</v>
      </c>
      <c r="E32" s="61">
        <v>443092</v>
      </c>
    </row>
    <row r="33" spans="1:9" ht="36" outlineLevel="1">
      <c r="A33" s="44"/>
      <c r="B33" s="107"/>
      <c r="C33" s="45" t="s">
        <v>35</v>
      </c>
      <c r="D33" s="46" t="s">
        <v>36</v>
      </c>
      <c r="E33" s="61">
        <v>55386</v>
      </c>
      <c r="H33" s="87"/>
      <c r="I33" s="87"/>
    </row>
    <row r="34" spans="1:9" ht="48" outlineLevel="1">
      <c r="A34" s="44"/>
      <c r="B34" s="107"/>
      <c r="C34" s="45" t="s">
        <v>37</v>
      </c>
      <c r="D34" s="46" t="s">
        <v>38</v>
      </c>
      <c r="E34" s="61">
        <v>387705</v>
      </c>
    </row>
    <row r="35" spans="1:9" ht="48" outlineLevel="1">
      <c r="A35" s="44"/>
      <c r="B35" s="107"/>
      <c r="C35" s="45" t="s">
        <v>39</v>
      </c>
      <c r="D35" s="46" t="s">
        <v>40</v>
      </c>
      <c r="E35" s="61">
        <v>4430917</v>
      </c>
    </row>
    <row r="36" spans="1:9" outlineLevel="1">
      <c r="A36" s="44"/>
      <c r="B36" s="108"/>
      <c r="C36" s="45" t="s">
        <v>41</v>
      </c>
      <c r="D36" s="46" t="s">
        <v>42</v>
      </c>
      <c r="E36" s="61"/>
    </row>
    <row r="37" spans="1:9" ht="25.5">
      <c r="A37" s="41">
        <v>2</v>
      </c>
      <c r="B37" s="95" t="s">
        <v>43</v>
      </c>
      <c r="C37" s="42" t="s">
        <v>44</v>
      </c>
      <c r="D37" s="63" t="s">
        <v>125</v>
      </c>
      <c r="E37" s="60">
        <v>137582</v>
      </c>
    </row>
    <row r="38" spans="1:9" ht="24" outlineLevel="1">
      <c r="A38" s="44"/>
      <c r="B38" s="107"/>
      <c r="C38" s="45" t="s">
        <v>45</v>
      </c>
      <c r="D38" s="46" t="s">
        <v>46</v>
      </c>
      <c r="E38" s="47" t="s">
        <v>9</v>
      </c>
    </row>
    <row r="39" spans="1:9" ht="24" outlineLevel="1">
      <c r="A39" s="44"/>
      <c r="B39" s="107"/>
      <c r="C39" s="45" t="s">
        <v>47</v>
      </c>
      <c r="D39" s="46" t="s">
        <v>48</v>
      </c>
      <c r="E39" s="47" t="s">
        <v>9</v>
      </c>
    </row>
    <row r="40" spans="1:9" ht="24" outlineLevel="1">
      <c r="A40" s="44"/>
      <c r="B40" s="108"/>
      <c r="C40" s="62" t="s">
        <v>124</v>
      </c>
      <c r="D40" s="64" t="s">
        <v>123</v>
      </c>
      <c r="E40" s="47" t="s">
        <v>9</v>
      </c>
    </row>
    <row r="41" spans="1:9" ht="38.25">
      <c r="A41" s="41">
        <v>3</v>
      </c>
      <c r="B41" s="95" t="s">
        <v>49</v>
      </c>
      <c r="C41" s="42" t="s">
        <v>50</v>
      </c>
      <c r="D41" s="63" t="s">
        <v>127</v>
      </c>
      <c r="E41" s="65" t="s">
        <v>128</v>
      </c>
    </row>
    <row r="42" spans="1:9" outlineLevel="1">
      <c r="A42" s="44"/>
      <c r="B42" s="107"/>
      <c r="C42" s="45" t="s">
        <v>10</v>
      </c>
      <c r="D42" s="46" t="s">
        <v>51</v>
      </c>
      <c r="E42" s="47" t="s">
        <v>9</v>
      </c>
    </row>
    <row r="43" spans="1:9" ht="24" outlineLevel="1">
      <c r="A43" s="44"/>
      <c r="B43" s="107"/>
      <c r="C43" s="62" t="s">
        <v>124</v>
      </c>
      <c r="D43" s="64" t="s">
        <v>126</v>
      </c>
      <c r="E43" s="47" t="s">
        <v>9</v>
      </c>
    </row>
    <row r="44" spans="1:9" ht="24" outlineLevel="1">
      <c r="A44" s="44"/>
      <c r="B44" s="107"/>
      <c r="C44" s="45" t="s">
        <v>52</v>
      </c>
      <c r="D44" s="46" t="s">
        <v>53</v>
      </c>
      <c r="E44" s="66">
        <v>1446</v>
      </c>
    </row>
    <row r="45" spans="1:9" outlineLevel="1">
      <c r="A45" s="44"/>
      <c r="B45" s="107"/>
      <c r="C45" s="45" t="s">
        <v>54</v>
      </c>
      <c r="D45" s="46" t="s">
        <v>55</v>
      </c>
      <c r="E45" s="61" t="s">
        <v>129</v>
      </c>
    </row>
    <row r="46" spans="1:9" outlineLevel="1">
      <c r="A46" s="44"/>
      <c r="B46" s="107"/>
      <c r="C46" s="45" t="s">
        <v>56</v>
      </c>
      <c r="D46" s="46" t="s">
        <v>22</v>
      </c>
      <c r="E46" s="66">
        <v>145</v>
      </c>
    </row>
    <row r="47" spans="1:9" outlineLevel="1">
      <c r="A47" s="44"/>
      <c r="B47" s="108"/>
      <c r="C47" s="45" t="s">
        <v>41</v>
      </c>
      <c r="D47" s="46" t="s">
        <v>42</v>
      </c>
      <c r="E47" s="47"/>
    </row>
    <row r="48" spans="1:9" ht="38.25">
      <c r="A48" s="41">
        <v>4</v>
      </c>
      <c r="B48" s="95" t="s">
        <v>57</v>
      </c>
      <c r="C48" s="42" t="s">
        <v>58</v>
      </c>
      <c r="D48" s="63" t="s">
        <v>130</v>
      </c>
      <c r="E48" s="65">
        <v>3750</v>
      </c>
    </row>
    <row r="49" spans="1:9" outlineLevel="1">
      <c r="A49" s="44"/>
      <c r="B49" s="107"/>
      <c r="C49" s="45" t="s">
        <v>9</v>
      </c>
      <c r="D49" s="46" t="s">
        <v>59</v>
      </c>
      <c r="E49" s="47" t="s">
        <v>9</v>
      </c>
    </row>
    <row r="50" spans="1:9" outlineLevel="1">
      <c r="A50" s="44"/>
      <c r="B50" s="107"/>
      <c r="C50" s="45" t="s">
        <v>10</v>
      </c>
      <c r="D50" s="46" t="s">
        <v>60</v>
      </c>
      <c r="E50" s="47" t="s">
        <v>9</v>
      </c>
    </row>
    <row r="51" spans="1:9" ht="24" outlineLevel="1">
      <c r="A51" s="44"/>
      <c r="B51" s="107"/>
      <c r="C51" s="62" t="s">
        <v>124</v>
      </c>
      <c r="D51" s="64" t="s">
        <v>126</v>
      </c>
      <c r="E51" s="47" t="s">
        <v>9</v>
      </c>
      <c r="H51" s="87"/>
      <c r="I51" s="87"/>
    </row>
    <row r="52" spans="1:9" ht="24" outlineLevel="1">
      <c r="A52" s="44"/>
      <c r="B52" s="107"/>
      <c r="C52" s="45" t="s">
        <v>52</v>
      </c>
      <c r="D52" s="46" t="s">
        <v>53</v>
      </c>
      <c r="E52" s="66">
        <v>1125</v>
      </c>
    </row>
    <row r="53" spans="1:9" outlineLevel="1">
      <c r="A53" s="44"/>
      <c r="B53" s="107"/>
      <c r="C53" s="45" t="s">
        <v>54</v>
      </c>
      <c r="D53" s="46" t="s">
        <v>55</v>
      </c>
      <c r="E53" s="66">
        <v>2513</v>
      </c>
    </row>
    <row r="54" spans="1:9" outlineLevel="1">
      <c r="A54" s="44"/>
      <c r="B54" s="107"/>
      <c r="C54" s="45" t="s">
        <v>56</v>
      </c>
      <c r="D54" s="46" t="s">
        <v>22</v>
      </c>
      <c r="E54" s="61">
        <v>112</v>
      </c>
    </row>
    <row r="55" spans="1:9" outlineLevel="1">
      <c r="A55" s="44"/>
      <c r="B55" s="108"/>
      <c r="C55" s="45" t="s">
        <v>41</v>
      </c>
      <c r="D55" s="46" t="s">
        <v>42</v>
      </c>
      <c r="E55" s="47"/>
    </row>
    <row r="56" spans="1:9" ht="38.25">
      <c r="A56" s="41">
        <v>5</v>
      </c>
      <c r="B56" s="95" t="s">
        <v>61</v>
      </c>
      <c r="C56" s="42" t="s">
        <v>62</v>
      </c>
      <c r="D56" s="63" t="s">
        <v>131</v>
      </c>
      <c r="E56" s="65">
        <v>5357</v>
      </c>
    </row>
    <row r="57" spans="1:9" outlineLevel="1">
      <c r="A57" s="44"/>
      <c r="B57" s="107"/>
      <c r="C57" s="45" t="s">
        <v>10</v>
      </c>
      <c r="D57" s="46" t="s">
        <v>51</v>
      </c>
      <c r="E57" s="47" t="s">
        <v>9</v>
      </c>
    </row>
    <row r="58" spans="1:9" ht="24" outlineLevel="1">
      <c r="A58" s="44"/>
      <c r="B58" s="107"/>
      <c r="C58" s="62" t="s">
        <v>124</v>
      </c>
      <c r="D58" s="64" t="s">
        <v>126</v>
      </c>
      <c r="E58" s="47" t="s">
        <v>9</v>
      </c>
    </row>
    <row r="59" spans="1:9" ht="24" outlineLevel="1">
      <c r="A59" s="44"/>
      <c r="B59" s="107"/>
      <c r="C59" s="45" t="s">
        <v>52</v>
      </c>
      <c r="D59" s="46" t="s">
        <v>53</v>
      </c>
      <c r="E59" s="61">
        <v>1607</v>
      </c>
    </row>
    <row r="60" spans="1:9" outlineLevel="1">
      <c r="A60" s="44"/>
      <c r="B60" s="107"/>
      <c r="C60" s="45" t="s">
        <v>54</v>
      </c>
      <c r="D60" s="46" t="s">
        <v>55</v>
      </c>
      <c r="E60" s="61">
        <v>3589</v>
      </c>
    </row>
    <row r="61" spans="1:9" outlineLevel="1">
      <c r="A61" s="44"/>
      <c r="B61" s="107"/>
      <c r="C61" s="45" t="s">
        <v>56</v>
      </c>
      <c r="D61" s="46" t="s">
        <v>22</v>
      </c>
      <c r="E61" s="61">
        <v>161</v>
      </c>
    </row>
    <row r="62" spans="1:9" outlineLevel="1">
      <c r="A62" s="44"/>
      <c r="B62" s="108"/>
      <c r="C62" s="45" t="s">
        <v>41</v>
      </c>
      <c r="D62" s="46" t="s">
        <v>42</v>
      </c>
      <c r="E62" s="47"/>
    </row>
    <row r="63" spans="1:9" ht="15">
      <c r="A63" s="102" t="s">
        <v>118</v>
      </c>
      <c r="B63" s="103"/>
      <c r="C63" s="103"/>
      <c r="D63" s="103"/>
      <c r="E63" s="103"/>
    </row>
    <row r="64" spans="1:9" ht="51">
      <c r="A64" s="41">
        <v>6</v>
      </c>
      <c r="B64" s="95" t="s">
        <v>119</v>
      </c>
      <c r="C64" s="42" t="s">
        <v>64</v>
      </c>
      <c r="D64" s="63" t="s">
        <v>132</v>
      </c>
      <c r="E64" s="65">
        <v>77859</v>
      </c>
    </row>
    <row r="65" spans="1:5" ht="24" outlineLevel="1">
      <c r="A65" s="44"/>
      <c r="B65" s="107"/>
      <c r="C65" s="62" t="s">
        <v>124</v>
      </c>
      <c r="D65" s="64" t="s">
        <v>123</v>
      </c>
      <c r="E65" s="47" t="s">
        <v>9</v>
      </c>
    </row>
    <row r="66" spans="1:5" outlineLevel="1">
      <c r="A66" s="44"/>
      <c r="B66" s="107"/>
      <c r="C66" s="45" t="s">
        <v>14</v>
      </c>
      <c r="D66" s="64" t="s">
        <v>65</v>
      </c>
      <c r="E66" s="61">
        <v>779</v>
      </c>
    </row>
    <row r="67" spans="1:5" ht="24" outlineLevel="1">
      <c r="A67" s="44"/>
      <c r="B67" s="107"/>
      <c r="C67" s="45" t="s">
        <v>19</v>
      </c>
      <c r="D67" s="64" t="s">
        <v>66</v>
      </c>
      <c r="E67" s="61">
        <v>64623</v>
      </c>
    </row>
    <row r="68" spans="1:5" outlineLevel="1">
      <c r="A68" s="44"/>
      <c r="B68" s="107"/>
      <c r="C68" s="45" t="s">
        <v>67</v>
      </c>
      <c r="D68" s="64" t="s">
        <v>68</v>
      </c>
      <c r="E68" s="61">
        <v>4672</v>
      </c>
    </row>
    <row r="69" spans="1:5" outlineLevel="1">
      <c r="A69" s="44"/>
      <c r="B69" s="107"/>
      <c r="C69" s="45" t="s">
        <v>27</v>
      </c>
      <c r="D69" s="64" t="s">
        <v>20</v>
      </c>
      <c r="E69" s="61">
        <v>7786</v>
      </c>
    </row>
    <row r="70" spans="1:5" outlineLevel="1">
      <c r="A70" s="44"/>
      <c r="B70" s="108"/>
      <c r="C70" s="45" t="s">
        <v>41</v>
      </c>
      <c r="D70" s="46" t="s">
        <v>42</v>
      </c>
      <c r="E70" s="47"/>
    </row>
    <row r="71" spans="1:5" ht="51">
      <c r="A71" s="41">
        <v>7</v>
      </c>
      <c r="B71" s="95" t="s">
        <v>69</v>
      </c>
      <c r="C71" s="42" t="s">
        <v>64</v>
      </c>
      <c r="D71" s="63" t="s">
        <v>133</v>
      </c>
      <c r="E71" s="65">
        <v>54501</v>
      </c>
    </row>
    <row r="72" spans="1:5" ht="36" outlineLevel="1">
      <c r="A72" s="44"/>
      <c r="B72" s="107"/>
      <c r="C72" s="45" t="s">
        <v>70</v>
      </c>
      <c r="D72" s="46" t="s">
        <v>71</v>
      </c>
      <c r="E72" s="47" t="s">
        <v>9</v>
      </c>
    </row>
    <row r="73" spans="1:5" ht="24" outlineLevel="1">
      <c r="A73" s="44"/>
      <c r="B73" s="107"/>
      <c r="C73" s="62" t="s">
        <v>124</v>
      </c>
      <c r="D73" s="64" t="s">
        <v>123</v>
      </c>
      <c r="E73" s="47" t="s">
        <v>9</v>
      </c>
    </row>
    <row r="74" spans="1:5" outlineLevel="1">
      <c r="A74" s="44"/>
      <c r="B74" s="107"/>
      <c r="C74" s="45" t="s">
        <v>14</v>
      </c>
      <c r="D74" s="64" t="s">
        <v>65</v>
      </c>
      <c r="E74" s="61">
        <v>545</v>
      </c>
    </row>
    <row r="75" spans="1:5" ht="24" outlineLevel="1">
      <c r="A75" s="44"/>
      <c r="B75" s="107"/>
      <c r="C75" s="45" t="s">
        <v>19</v>
      </c>
      <c r="D75" s="64" t="s">
        <v>66</v>
      </c>
      <c r="E75" s="61">
        <v>45236</v>
      </c>
    </row>
    <row r="76" spans="1:5" outlineLevel="1">
      <c r="A76" s="44"/>
      <c r="B76" s="107"/>
      <c r="C76" s="45" t="s">
        <v>67</v>
      </c>
      <c r="D76" s="64" t="s">
        <v>68</v>
      </c>
      <c r="E76" s="61">
        <v>3270</v>
      </c>
    </row>
    <row r="77" spans="1:5" outlineLevel="1">
      <c r="A77" s="44"/>
      <c r="B77" s="107"/>
      <c r="C77" s="45" t="s">
        <v>27</v>
      </c>
      <c r="D77" s="64" t="s">
        <v>20</v>
      </c>
      <c r="E77" s="61">
        <v>5450</v>
      </c>
    </row>
    <row r="78" spans="1:5" outlineLevel="1">
      <c r="A78" s="44"/>
      <c r="B78" s="108"/>
      <c r="C78" s="45" t="s">
        <v>41</v>
      </c>
      <c r="D78" s="46" t="s">
        <v>42</v>
      </c>
      <c r="E78" s="47"/>
    </row>
    <row r="79" spans="1:5" ht="51">
      <c r="A79" s="41">
        <v>8</v>
      </c>
      <c r="B79" s="95" t="s">
        <v>72</v>
      </c>
      <c r="C79" s="42" t="s">
        <v>64</v>
      </c>
      <c r="D79" s="63" t="s">
        <v>134</v>
      </c>
      <c r="E79" s="65">
        <v>38930</v>
      </c>
    </row>
    <row r="80" spans="1:5" ht="36" outlineLevel="1">
      <c r="A80" s="44"/>
      <c r="B80" s="107"/>
      <c r="C80" s="45" t="s">
        <v>73</v>
      </c>
      <c r="D80" s="46" t="s">
        <v>74</v>
      </c>
      <c r="E80" s="47" t="s">
        <v>9</v>
      </c>
    </row>
    <row r="81" spans="1:5" ht="24" outlineLevel="1">
      <c r="A81" s="44"/>
      <c r="B81" s="107"/>
      <c r="C81" s="62" t="s">
        <v>124</v>
      </c>
      <c r="D81" s="64" t="s">
        <v>123</v>
      </c>
      <c r="E81" s="47" t="s">
        <v>9</v>
      </c>
    </row>
    <row r="82" spans="1:5" outlineLevel="1">
      <c r="A82" s="44"/>
      <c r="B82" s="107"/>
      <c r="C82" s="45" t="s">
        <v>14</v>
      </c>
      <c r="D82" s="64" t="s">
        <v>65</v>
      </c>
      <c r="E82" s="61">
        <v>389</v>
      </c>
    </row>
    <row r="83" spans="1:5" ht="24" outlineLevel="1">
      <c r="A83" s="44"/>
      <c r="B83" s="107"/>
      <c r="C83" s="45" t="s">
        <v>19</v>
      </c>
      <c r="D83" s="64" t="s">
        <v>66</v>
      </c>
      <c r="E83" s="61">
        <v>32312</v>
      </c>
    </row>
    <row r="84" spans="1:5" outlineLevel="1">
      <c r="A84" s="44"/>
      <c r="B84" s="107"/>
      <c r="C84" s="45" t="s">
        <v>67</v>
      </c>
      <c r="D84" s="64" t="s">
        <v>68</v>
      </c>
      <c r="E84" s="61">
        <v>2336</v>
      </c>
    </row>
    <row r="85" spans="1:5" outlineLevel="1">
      <c r="A85" s="44"/>
      <c r="B85" s="107"/>
      <c r="C85" s="45" t="s">
        <v>27</v>
      </c>
      <c r="D85" s="64" t="s">
        <v>20</v>
      </c>
      <c r="E85" s="61">
        <v>3893</v>
      </c>
    </row>
    <row r="86" spans="1:5" outlineLevel="1">
      <c r="A86" s="44"/>
      <c r="B86" s="108"/>
      <c r="C86" s="45" t="s">
        <v>41</v>
      </c>
      <c r="D86" s="46" t="s">
        <v>42</v>
      </c>
      <c r="E86" s="47"/>
    </row>
    <row r="87" spans="1:5" ht="51">
      <c r="A87" s="41">
        <v>9</v>
      </c>
      <c r="B87" s="95" t="s">
        <v>75</v>
      </c>
      <c r="C87" s="42" t="s">
        <v>64</v>
      </c>
      <c r="D87" s="63" t="s">
        <v>134</v>
      </c>
      <c r="E87" s="65">
        <v>38930</v>
      </c>
    </row>
    <row r="88" spans="1:5" ht="36" outlineLevel="1">
      <c r="A88" s="44"/>
      <c r="B88" s="107"/>
      <c r="C88" s="45" t="s">
        <v>76</v>
      </c>
      <c r="D88" s="46" t="s">
        <v>74</v>
      </c>
      <c r="E88" s="47" t="s">
        <v>9</v>
      </c>
    </row>
    <row r="89" spans="1:5" ht="24" outlineLevel="1">
      <c r="A89" s="44"/>
      <c r="B89" s="107"/>
      <c r="C89" s="62" t="s">
        <v>124</v>
      </c>
      <c r="D89" s="64" t="s">
        <v>123</v>
      </c>
      <c r="E89" s="47" t="s">
        <v>9</v>
      </c>
    </row>
    <row r="90" spans="1:5" outlineLevel="1">
      <c r="A90" s="44"/>
      <c r="B90" s="107"/>
      <c r="C90" s="45" t="s">
        <v>14</v>
      </c>
      <c r="D90" s="64" t="s">
        <v>65</v>
      </c>
      <c r="E90" s="61">
        <v>389</v>
      </c>
    </row>
    <row r="91" spans="1:5" ht="24" outlineLevel="1">
      <c r="A91" s="44"/>
      <c r="B91" s="107"/>
      <c r="C91" s="45" t="s">
        <v>19</v>
      </c>
      <c r="D91" s="64" t="s">
        <v>66</v>
      </c>
      <c r="E91" s="61">
        <v>32312</v>
      </c>
    </row>
    <row r="92" spans="1:5" outlineLevel="1">
      <c r="A92" s="44"/>
      <c r="B92" s="107"/>
      <c r="C92" s="45" t="s">
        <v>67</v>
      </c>
      <c r="D92" s="64" t="s">
        <v>68</v>
      </c>
      <c r="E92" s="61">
        <v>2336</v>
      </c>
    </row>
    <row r="93" spans="1:5" outlineLevel="1">
      <c r="A93" s="44"/>
      <c r="B93" s="107"/>
      <c r="C93" s="45" t="s">
        <v>27</v>
      </c>
      <c r="D93" s="64" t="s">
        <v>20</v>
      </c>
      <c r="E93" s="61">
        <v>3893</v>
      </c>
    </row>
    <row r="94" spans="1:5" outlineLevel="1">
      <c r="A94" s="44"/>
      <c r="B94" s="108"/>
      <c r="C94" s="45" t="s">
        <v>41</v>
      </c>
      <c r="D94" s="46" t="s">
        <v>42</v>
      </c>
      <c r="E94" s="47"/>
    </row>
    <row r="95" spans="1:5" ht="15">
      <c r="A95" s="41"/>
      <c r="B95" s="93"/>
      <c r="C95" s="94"/>
      <c r="D95" s="94"/>
      <c r="E95" s="48"/>
    </row>
    <row r="96" spans="1:5" ht="15">
      <c r="A96" s="41"/>
      <c r="B96" s="93" t="s">
        <v>77</v>
      </c>
      <c r="C96" s="94"/>
      <c r="D96" s="94"/>
      <c r="E96" s="48"/>
    </row>
    <row r="97" spans="1:5" ht="15">
      <c r="A97" s="41"/>
      <c r="B97" s="95" t="s">
        <v>78</v>
      </c>
      <c r="C97" s="96"/>
      <c r="D97" s="96"/>
      <c r="E97" s="60">
        <v>11439021</v>
      </c>
    </row>
    <row r="98" spans="1:5" ht="15">
      <c r="A98" s="41"/>
      <c r="B98" s="95" t="s">
        <v>80</v>
      </c>
      <c r="C98" s="96"/>
      <c r="D98" s="96"/>
      <c r="E98" s="60">
        <f>E99-E97</f>
        <v>-5719510</v>
      </c>
    </row>
    <row r="99" spans="1:5" ht="15">
      <c r="A99" s="49"/>
      <c r="B99" s="97" t="s">
        <v>79</v>
      </c>
      <c r="C99" s="98"/>
      <c r="D99" s="98"/>
      <c r="E99" s="67">
        <v>5719511</v>
      </c>
    </row>
    <row r="100" spans="1:5">
      <c r="A100" s="11"/>
      <c r="B100" s="10"/>
      <c r="C100" s="9"/>
      <c r="D100" s="12"/>
      <c r="E100" s="16"/>
    </row>
    <row r="101" spans="1:5">
      <c r="A101" s="1"/>
      <c r="B101" s="76" t="s">
        <v>145</v>
      </c>
      <c r="C101" s="76"/>
      <c r="D101" s="1"/>
      <c r="E101" s="1"/>
    </row>
    <row r="103" spans="1:5">
      <c r="A103" s="15"/>
    </row>
    <row r="104" spans="1:5">
      <c r="A104" s="15"/>
    </row>
    <row r="105" spans="1:5">
      <c r="A105" s="15"/>
    </row>
    <row r="106" spans="1:5">
      <c r="A106" s="15"/>
    </row>
    <row r="108" spans="1:5">
      <c r="A108" s="13"/>
    </row>
  </sheetData>
  <mergeCells count="34">
    <mergeCell ref="H51:I51"/>
    <mergeCell ref="B87:B94"/>
    <mergeCell ref="B79:B86"/>
    <mergeCell ref="B71:B78"/>
    <mergeCell ref="B64:B70"/>
    <mergeCell ref="B56:B62"/>
    <mergeCell ref="B96:D96"/>
    <mergeCell ref="B97:D97"/>
    <mergeCell ref="B98:D98"/>
    <mergeCell ref="B99:D99"/>
    <mergeCell ref="A5:B5"/>
    <mergeCell ref="C6:E6"/>
    <mergeCell ref="A14:E14"/>
    <mergeCell ref="A63:E63"/>
    <mergeCell ref="A10:D10"/>
    <mergeCell ref="A7:E7"/>
    <mergeCell ref="A9:E9"/>
    <mergeCell ref="B48:B55"/>
    <mergeCell ref="B37:B40"/>
    <mergeCell ref="B41:B47"/>
    <mergeCell ref="B15:B36"/>
    <mergeCell ref="B95:D95"/>
    <mergeCell ref="A11:B11"/>
    <mergeCell ref="H33:I33"/>
    <mergeCell ref="A1:B1"/>
    <mergeCell ref="A2:B2"/>
    <mergeCell ref="A3:B3"/>
    <mergeCell ref="A4:B4"/>
    <mergeCell ref="A8:E8"/>
    <mergeCell ref="D1:E1"/>
    <mergeCell ref="D2:E2"/>
    <mergeCell ref="D3:E3"/>
    <mergeCell ref="D4:E4"/>
    <mergeCell ref="G15:L15"/>
  </mergeCells>
  <pageMargins left="0.35433070866141736" right="0.23622047244094491" top="0.74803149606299213" bottom="0.74803149606299213" header="0.31496062992125984" footer="0.31496062992125984"/>
  <pageSetup paperSize="9" orientation="landscape" r:id="rId1"/>
  <headerFooter>
    <oddHeader>&amp;LГранд-СМЕТА</oddHead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7"/>
  <sheetViews>
    <sheetView showGridLines="0" zoomScale="115" zoomScaleNormal="115" workbookViewId="0">
      <selection activeCell="B107" sqref="B107"/>
    </sheetView>
  </sheetViews>
  <sheetFormatPr defaultColWidth="8.85546875" defaultRowHeight="12.75" outlineLevelRow="1"/>
  <cols>
    <col min="1" max="1" width="4.28515625" style="4" customWidth="1"/>
    <col min="2" max="2" width="46.140625" style="4" customWidth="1"/>
    <col min="3" max="3" width="46.42578125" style="4" customWidth="1"/>
    <col min="4" max="4" width="32.5703125" style="4" customWidth="1"/>
    <col min="5" max="5" width="12.7109375" style="4" customWidth="1"/>
    <col min="6" max="9" width="8.85546875" style="4"/>
    <col min="10" max="10" width="16" style="4" customWidth="1"/>
    <col min="11" max="16384" width="8.85546875" style="4"/>
  </cols>
  <sheetData>
    <row r="1" spans="1:10">
      <c r="A1" s="88" t="s">
        <v>107</v>
      </c>
      <c r="B1" s="88"/>
      <c r="C1" s="21"/>
      <c r="D1" s="91" t="s">
        <v>111</v>
      </c>
      <c r="E1" s="91"/>
    </row>
    <row r="2" spans="1:10" ht="14.45" customHeight="1">
      <c r="A2" s="89" t="s">
        <v>108</v>
      </c>
      <c r="B2" s="89"/>
      <c r="C2" s="36"/>
      <c r="D2" s="92" t="s">
        <v>112</v>
      </c>
      <c r="E2" s="92"/>
    </row>
    <row r="3" spans="1:10" ht="14.45" customHeight="1">
      <c r="A3" s="89" t="s">
        <v>109</v>
      </c>
      <c r="B3" s="89"/>
      <c r="C3" s="36"/>
      <c r="D3" s="92" t="s">
        <v>113</v>
      </c>
      <c r="E3" s="92"/>
    </row>
    <row r="4" spans="1:10" ht="14.45" customHeight="1">
      <c r="A4" s="89" t="s">
        <v>110</v>
      </c>
      <c r="B4" s="89"/>
      <c r="C4" s="36"/>
      <c r="D4" s="92" t="s">
        <v>114</v>
      </c>
      <c r="E4" s="92"/>
    </row>
    <row r="5" spans="1:10">
      <c r="A5" s="20"/>
      <c r="B5" s="20"/>
      <c r="C5" s="37"/>
      <c r="D5" s="37"/>
      <c r="E5" s="38"/>
    </row>
    <row r="6" spans="1:10">
      <c r="A6" s="112" t="s">
        <v>121</v>
      </c>
      <c r="B6" s="112"/>
      <c r="C6" s="112"/>
      <c r="D6" s="112"/>
      <c r="E6" s="112"/>
    </row>
    <row r="7" spans="1:10">
      <c r="A7" s="90" t="s">
        <v>106</v>
      </c>
      <c r="B7" s="90"/>
      <c r="C7" s="90"/>
      <c r="D7" s="90"/>
      <c r="E7" s="90"/>
    </row>
    <row r="8" spans="1:10" ht="28.5" customHeight="1">
      <c r="A8" s="106" t="s">
        <v>143</v>
      </c>
      <c r="B8" s="106"/>
      <c r="C8" s="106"/>
      <c r="D8" s="106"/>
      <c r="E8" s="106"/>
    </row>
    <row r="9" spans="1:10" ht="19.149999999999999" customHeight="1">
      <c r="A9" s="111" t="s">
        <v>2</v>
      </c>
      <c r="B9" s="111"/>
      <c r="C9" s="111"/>
      <c r="D9" s="111"/>
      <c r="E9" s="8"/>
    </row>
    <row r="10" spans="1:10" ht="15" customHeight="1" outlineLevel="1">
      <c r="A10" s="86" t="s">
        <v>141</v>
      </c>
      <c r="B10" s="86"/>
      <c r="C10" s="20"/>
      <c r="D10" s="20"/>
      <c r="E10" s="20"/>
    </row>
    <row r="11" spans="1:10" ht="79.900000000000006" customHeight="1">
      <c r="A11" s="51" t="s">
        <v>0</v>
      </c>
      <c r="B11" s="52" t="s">
        <v>1</v>
      </c>
      <c r="C11" s="52" t="s">
        <v>3</v>
      </c>
      <c r="D11" s="53" t="s">
        <v>4</v>
      </c>
      <c r="E11" s="53" t="s">
        <v>5</v>
      </c>
    </row>
    <row r="12" spans="1:10">
      <c r="A12" s="54">
        <v>1</v>
      </c>
      <c r="B12" s="55">
        <v>2</v>
      </c>
      <c r="C12" s="55">
        <v>3</v>
      </c>
      <c r="D12" s="54">
        <v>4</v>
      </c>
      <c r="E12" s="54">
        <v>5</v>
      </c>
    </row>
    <row r="13" spans="1:10" ht="15">
      <c r="A13" s="109" t="s">
        <v>104</v>
      </c>
      <c r="B13" s="110"/>
      <c r="C13" s="110"/>
      <c r="D13" s="110"/>
      <c r="E13" s="110"/>
    </row>
    <row r="14" spans="1:10" ht="38.25">
      <c r="A14" s="41">
        <v>1</v>
      </c>
      <c r="B14" s="95" t="s">
        <v>115</v>
      </c>
      <c r="C14" s="42" t="s">
        <v>117</v>
      </c>
      <c r="D14" s="63" t="s">
        <v>136</v>
      </c>
      <c r="E14" s="71">
        <v>10651241</v>
      </c>
      <c r="J14" s="35"/>
    </row>
    <row r="15" spans="1:10" ht="32.25" customHeight="1" outlineLevel="1">
      <c r="A15" s="44"/>
      <c r="B15" s="107"/>
      <c r="C15" s="45" t="s">
        <v>7</v>
      </c>
      <c r="D15" s="46" t="s">
        <v>8</v>
      </c>
      <c r="E15" s="56" t="s">
        <v>9</v>
      </c>
      <c r="J15" s="35"/>
    </row>
    <row r="16" spans="1:10" outlineLevel="1">
      <c r="A16" s="44"/>
      <c r="B16" s="107"/>
      <c r="C16" s="45" t="s">
        <v>10</v>
      </c>
      <c r="D16" s="46" t="s">
        <v>11</v>
      </c>
      <c r="E16" s="56" t="s">
        <v>9</v>
      </c>
      <c r="J16" s="35"/>
    </row>
    <row r="17" spans="1:11" ht="36" outlineLevel="1">
      <c r="A17" s="44"/>
      <c r="B17" s="107"/>
      <c r="C17" s="45" t="s">
        <v>12</v>
      </c>
      <c r="D17" s="46"/>
      <c r="E17" s="56" t="s">
        <v>9</v>
      </c>
      <c r="J17" s="35"/>
    </row>
    <row r="18" spans="1:11" ht="24" outlineLevel="1">
      <c r="A18" s="44"/>
      <c r="B18" s="107"/>
      <c r="C18" s="62" t="s">
        <v>124</v>
      </c>
      <c r="D18" s="64" t="s">
        <v>123</v>
      </c>
      <c r="E18" s="56" t="s">
        <v>9</v>
      </c>
      <c r="K18" s="39"/>
    </row>
    <row r="19" spans="1:11" outlineLevel="1">
      <c r="A19" s="44"/>
      <c r="B19" s="107"/>
      <c r="C19" s="45" t="s">
        <v>14</v>
      </c>
      <c r="D19" s="46" t="s">
        <v>9</v>
      </c>
      <c r="E19" s="56" t="s">
        <v>9</v>
      </c>
    </row>
    <row r="20" spans="1:11" ht="24" outlineLevel="1">
      <c r="A20" s="44"/>
      <c r="B20" s="107"/>
      <c r="C20" s="45" t="s">
        <v>16</v>
      </c>
      <c r="D20" s="72" t="s">
        <v>65</v>
      </c>
      <c r="E20" s="73">
        <v>106512</v>
      </c>
    </row>
    <row r="21" spans="1:11" outlineLevel="1">
      <c r="A21" s="44"/>
      <c r="B21" s="107"/>
      <c r="C21" s="45" t="s">
        <v>17</v>
      </c>
      <c r="D21" s="72" t="s">
        <v>88</v>
      </c>
      <c r="E21" s="73">
        <v>958612</v>
      </c>
    </row>
    <row r="22" spans="1:11" ht="24" outlineLevel="1">
      <c r="A22" s="44"/>
      <c r="B22" s="107"/>
      <c r="C22" s="45" t="s">
        <v>19</v>
      </c>
      <c r="D22" s="72" t="s">
        <v>89</v>
      </c>
      <c r="E22" s="73">
        <v>2023736</v>
      </c>
    </row>
    <row r="23" spans="1:11" outlineLevel="1">
      <c r="A23" s="44"/>
      <c r="B23" s="107"/>
      <c r="C23" s="45" t="s">
        <v>21</v>
      </c>
      <c r="D23" s="57" t="s">
        <v>9</v>
      </c>
      <c r="E23" s="56" t="s">
        <v>9</v>
      </c>
    </row>
    <row r="24" spans="1:11" ht="24" outlineLevel="1">
      <c r="A24" s="44"/>
      <c r="B24" s="107"/>
      <c r="C24" s="45" t="s">
        <v>23</v>
      </c>
      <c r="D24" s="57" t="s">
        <v>9</v>
      </c>
      <c r="E24" s="56" t="s">
        <v>9</v>
      </c>
    </row>
    <row r="25" spans="1:11" ht="24" outlineLevel="1">
      <c r="A25" s="44"/>
      <c r="B25" s="107"/>
      <c r="C25" s="45" t="s">
        <v>25</v>
      </c>
      <c r="D25" s="72" t="s">
        <v>15</v>
      </c>
      <c r="E25" s="73">
        <v>213025</v>
      </c>
    </row>
    <row r="26" spans="1:11" ht="60" outlineLevel="1">
      <c r="A26" s="44"/>
      <c r="B26" s="107"/>
      <c r="C26" s="45" t="s">
        <v>26</v>
      </c>
      <c r="D26" s="72" t="s">
        <v>22</v>
      </c>
      <c r="E26" s="73">
        <v>319537</v>
      </c>
    </row>
    <row r="27" spans="1:11" outlineLevel="1">
      <c r="A27" s="44"/>
      <c r="B27" s="107"/>
      <c r="C27" s="45" t="s">
        <v>27</v>
      </c>
      <c r="D27" s="64" t="s">
        <v>24</v>
      </c>
      <c r="E27" s="74">
        <v>745587</v>
      </c>
    </row>
    <row r="28" spans="1:11" ht="48" outlineLevel="1">
      <c r="A28" s="44"/>
      <c r="B28" s="107"/>
      <c r="C28" s="45" t="s">
        <v>28</v>
      </c>
      <c r="D28" s="72" t="s">
        <v>88</v>
      </c>
      <c r="E28" s="73">
        <v>958612</v>
      </c>
      <c r="H28" s="87"/>
      <c r="I28" s="87"/>
      <c r="J28" s="87"/>
    </row>
    <row r="29" spans="1:11" ht="48" outlineLevel="1">
      <c r="A29" s="44"/>
      <c r="B29" s="107"/>
      <c r="C29" s="45" t="s">
        <v>30</v>
      </c>
      <c r="D29" s="64" t="s">
        <v>31</v>
      </c>
      <c r="E29" s="73">
        <v>159769</v>
      </c>
      <c r="H29" s="87"/>
      <c r="I29" s="87"/>
      <c r="J29" s="87"/>
    </row>
    <row r="30" spans="1:11" ht="48" outlineLevel="1">
      <c r="A30" s="44"/>
      <c r="B30" s="107"/>
      <c r="C30" s="45" t="s">
        <v>32</v>
      </c>
      <c r="D30" s="64" t="s">
        <v>31</v>
      </c>
      <c r="E30" s="73">
        <v>159769</v>
      </c>
    </row>
    <row r="31" spans="1:11" ht="48" outlineLevel="1">
      <c r="A31" s="44"/>
      <c r="B31" s="107"/>
      <c r="C31" s="45" t="s">
        <v>33</v>
      </c>
      <c r="D31" s="72" t="s">
        <v>87</v>
      </c>
      <c r="E31" s="73">
        <v>479306</v>
      </c>
    </row>
    <row r="32" spans="1:11" ht="36" outlineLevel="1">
      <c r="A32" s="44"/>
      <c r="B32" s="107"/>
      <c r="C32" s="45" t="s">
        <v>35</v>
      </c>
      <c r="D32" s="72" t="s">
        <v>36</v>
      </c>
      <c r="E32" s="73">
        <v>53256</v>
      </c>
    </row>
    <row r="33" spans="1:10" ht="48" outlineLevel="1">
      <c r="A33" s="44"/>
      <c r="B33" s="107"/>
      <c r="C33" s="45" t="s">
        <v>37</v>
      </c>
      <c r="D33" s="72" t="s">
        <v>24</v>
      </c>
      <c r="E33" s="73">
        <v>745587</v>
      </c>
      <c r="H33" s="87"/>
      <c r="I33" s="87"/>
    </row>
    <row r="34" spans="1:10" ht="48" outlineLevel="1">
      <c r="A34" s="44"/>
      <c r="B34" s="107"/>
      <c r="C34" s="45" t="s">
        <v>39</v>
      </c>
      <c r="D34" s="72" t="s">
        <v>86</v>
      </c>
      <c r="E34" s="73">
        <v>3727933</v>
      </c>
    </row>
    <row r="35" spans="1:10" outlineLevel="1">
      <c r="A35" s="44"/>
      <c r="B35" s="108"/>
      <c r="C35" s="45" t="s">
        <v>41</v>
      </c>
      <c r="D35" s="46" t="s">
        <v>42</v>
      </c>
      <c r="E35" s="56"/>
    </row>
    <row r="36" spans="1:10" ht="28.5" customHeight="1">
      <c r="A36" s="41">
        <v>2</v>
      </c>
      <c r="B36" s="95" t="s">
        <v>43</v>
      </c>
      <c r="C36" s="58" t="s">
        <v>44</v>
      </c>
      <c r="D36" s="63" t="s">
        <v>125</v>
      </c>
      <c r="E36" s="71">
        <v>137582</v>
      </c>
    </row>
    <row r="37" spans="1:10" ht="24" outlineLevel="1">
      <c r="A37" s="44"/>
      <c r="B37" s="107"/>
      <c r="C37" s="45" t="s">
        <v>45</v>
      </c>
      <c r="D37" s="46" t="s">
        <v>46</v>
      </c>
      <c r="E37" s="56" t="s">
        <v>9</v>
      </c>
    </row>
    <row r="38" spans="1:10" ht="24" outlineLevel="1">
      <c r="A38" s="44"/>
      <c r="B38" s="107"/>
      <c r="C38" s="45" t="s">
        <v>47</v>
      </c>
      <c r="D38" s="46" t="s">
        <v>48</v>
      </c>
      <c r="E38" s="56" t="s">
        <v>9</v>
      </c>
    </row>
    <row r="39" spans="1:10" ht="24" outlineLevel="1">
      <c r="A39" s="44"/>
      <c r="B39" s="108"/>
      <c r="C39" s="62" t="s">
        <v>124</v>
      </c>
      <c r="D39" s="64" t="s">
        <v>123</v>
      </c>
      <c r="E39" s="56" t="s">
        <v>9</v>
      </c>
    </row>
    <row r="40" spans="1:10" ht="38.25">
      <c r="A40" s="41">
        <v>3</v>
      </c>
      <c r="B40" s="95" t="s">
        <v>49</v>
      </c>
      <c r="C40" s="42" t="s">
        <v>50</v>
      </c>
      <c r="D40" s="63" t="s">
        <v>137</v>
      </c>
      <c r="E40" s="71">
        <v>14463</v>
      </c>
    </row>
    <row r="41" spans="1:10" outlineLevel="1">
      <c r="A41" s="44"/>
      <c r="B41" s="107"/>
      <c r="C41" s="45" t="s">
        <v>10</v>
      </c>
      <c r="D41" s="46" t="s">
        <v>84</v>
      </c>
      <c r="E41" s="56" t="s">
        <v>9</v>
      </c>
    </row>
    <row r="42" spans="1:10" ht="24" outlineLevel="1">
      <c r="A42" s="44"/>
      <c r="B42" s="107"/>
      <c r="C42" s="62" t="s">
        <v>124</v>
      </c>
      <c r="D42" s="64" t="s">
        <v>126</v>
      </c>
      <c r="E42" s="56" t="s">
        <v>9</v>
      </c>
      <c r="H42" s="87"/>
      <c r="I42" s="87"/>
      <c r="J42" s="87"/>
    </row>
    <row r="43" spans="1:10" ht="24" outlineLevel="1">
      <c r="A43" s="44"/>
      <c r="B43" s="107"/>
      <c r="C43" s="45" t="s">
        <v>52</v>
      </c>
      <c r="D43" s="64" t="s">
        <v>83</v>
      </c>
      <c r="E43" s="74">
        <v>2893</v>
      </c>
    </row>
    <row r="44" spans="1:10" outlineLevel="1">
      <c r="A44" s="44"/>
      <c r="B44" s="107"/>
      <c r="C44" s="45" t="s">
        <v>54</v>
      </c>
      <c r="D44" s="64" t="s">
        <v>82</v>
      </c>
      <c r="E44" s="74">
        <v>10558</v>
      </c>
    </row>
    <row r="45" spans="1:10" outlineLevel="1">
      <c r="A45" s="44"/>
      <c r="B45" s="107"/>
      <c r="C45" s="45" t="s">
        <v>56</v>
      </c>
      <c r="D45" s="64" t="s">
        <v>24</v>
      </c>
      <c r="E45" s="74">
        <v>1012</v>
      </c>
    </row>
    <row r="46" spans="1:10" outlineLevel="1">
      <c r="A46" s="44"/>
      <c r="B46" s="108"/>
      <c r="C46" s="45" t="s">
        <v>41</v>
      </c>
      <c r="D46" s="46" t="s">
        <v>42</v>
      </c>
      <c r="E46" s="56"/>
    </row>
    <row r="47" spans="1:10" ht="38.25">
      <c r="A47" s="41">
        <v>4</v>
      </c>
      <c r="B47" s="95" t="s">
        <v>57</v>
      </c>
      <c r="C47" s="42" t="s">
        <v>58</v>
      </c>
      <c r="D47" s="63" t="s">
        <v>138</v>
      </c>
      <c r="E47" s="71">
        <v>11249</v>
      </c>
      <c r="F47" s="40"/>
      <c r="H47" s="87"/>
      <c r="I47" s="87"/>
      <c r="J47" s="87"/>
    </row>
    <row r="48" spans="1:10" outlineLevel="1">
      <c r="A48" s="44"/>
      <c r="B48" s="107"/>
      <c r="C48" s="45" t="s">
        <v>9</v>
      </c>
      <c r="D48" s="46"/>
      <c r="E48" s="56" t="s">
        <v>9</v>
      </c>
    </row>
    <row r="49" spans="1:10" outlineLevel="1">
      <c r="A49" s="44"/>
      <c r="B49" s="107"/>
      <c r="C49" s="45" t="s">
        <v>10</v>
      </c>
      <c r="D49" s="46" t="s">
        <v>85</v>
      </c>
      <c r="E49" s="56" t="s">
        <v>9</v>
      </c>
    </row>
    <row r="50" spans="1:10" ht="24" outlineLevel="1">
      <c r="A50" s="44"/>
      <c r="B50" s="107"/>
      <c r="C50" s="62" t="s">
        <v>124</v>
      </c>
      <c r="D50" s="64" t="s">
        <v>126</v>
      </c>
      <c r="E50" s="56" t="s">
        <v>9</v>
      </c>
    </row>
    <row r="51" spans="1:10" ht="24" outlineLevel="1">
      <c r="A51" s="44"/>
      <c r="B51" s="107"/>
      <c r="C51" s="45" t="s">
        <v>52</v>
      </c>
      <c r="D51" s="64" t="s">
        <v>83</v>
      </c>
      <c r="E51" s="74">
        <v>2250</v>
      </c>
    </row>
    <row r="52" spans="1:10" outlineLevel="1">
      <c r="A52" s="44"/>
      <c r="B52" s="107"/>
      <c r="C52" s="45" t="s">
        <v>54</v>
      </c>
      <c r="D52" s="64" t="s">
        <v>82</v>
      </c>
      <c r="E52" s="74">
        <v>8212</v>
      </c>
    </row>
    <row r="53" spans="1:10" outlineLevel="1">
      <c r="A53" s="44"/>
      <c r="B53" s="107"/>
      <c r="C53" s="45" t="s">
        <v>56</v>
      </c>
      <c r="D53" s="64" t="s">
        <v>24</v>
      </c>
      <c r="E53" s="74">
        <v>787</v>
      </c>
    </row>
    <row r="54" spans="1:10" outlineLevel="1">
      <c r="A54" s="44"/>
      <c r="B54" s="108"/>
      <c r="C54" s="45" t="s">
        <v>41</v>
      </c>
      <c r="D54" s="46" t="s">
        <v>42</v>
      </c>
      <c r="E54" s="56"/>
    </row>
    <row r="55" spans="1:10" ht="38.25">
      <c r="A55" s="41">
        <v>5</v>
      </c>
      <c r="B55" s="95" t="s">
        <v>61</v>
      </c>
      <c r="C55" s="42" t="s">
        <v>62</v>
      </c>
      <c r="D55" s="63" t="s">
        <v>139</v>
      </c>
      <c r="E55" s="71">
        <v>16070</v>
      </c>
      <c r="F55" s="40"/>
      <c r="I55" s="87"/>
      <c r="J55" s="87"/>
    </row>
    <row r="56" spans="1:10" outlineLevel="1">
      <c r="A56" s="44"/>
      <c r="B56" s="107"/>
      <c r="C56" s="45" t="s">
        <v>10</v>
      </c>
      <c r="D56" s="46" t="s">
        <v>84</v>
      </c>
      <c r="E56" s="56" t="s">
        <v>9</v>
      </c>
    </row>
    <row r="57" spans="1:10" ht="24" outlineLevel="1">
      <c r="A57" s="44"/>
      <c r="B57" s="107"/>
      <c r="C57" s="62" t="s">
        <v>124</v>
      </c>
      <c r="D57" s="64" t="s">
        <v>126</v>
      </c>
      <c r="E57" s="56" t="s">
        <v>9</v>
      </c>
      <c r="I57" s="87"/>
      <c r="J57" s="87"/>
    </row>
    <row r="58" spans="1:10" ht="24" outlineLevel="1">
      <c r="A58" s="44"/>
      <c r="B58" s="107"/>
      <c r="C58" s="45" t="s">
        <v>52</v>
      </c>
      <c r="D58" s="64" t="s">
        <v>83</v>
      </c>
      <c r="E58" s="74">
        <v>3214</v>
      </c>
    </row>
    <row r="59" spans="1:10" outlineLevel="1">
      <c r="A59" s="44"/>
      <c r="B59" s="107"/>
      <c r="C59" s="45" t="s">
        <v>54</v>
      </c>
      <c r="D59" s="64" t="s">
        <v>82</v>
      </c>
      <c r="E59" s="74">
        <v>11731</v>
      </c>
    </row>
    <row r="60" spans="1:10" outlineLevel="1">
      <c r="A60" s="44"/>
      <c r="B60" s="107"/>
      <c r="C60" s="45" t="s">
        <v>56</v>
      </c>
      <c r="D60" s="64" t="s">
        <v>24</v>
      </c>
      <c r="E60" s="74">
        <v>1125</v>
      </c>
    </row>
    <row r="61" spans="1:10" outlineLevel="1">
      <c r="A61" s="44"/>
      <c r="B61" s="108"/>
      <c r="C61" s="45" t="s">
        <v>41</v>
      </c>
      <c r="D61" s="46" t="s">
        <v>42</v>
      </c>
      <c r="E61" s="56"/>
    </row>
    <row r="62" spans="1:10" ht="15">
      <c r="A62" s="102" t="s">
        <v>116</v>
      </c>
      <c r="B62" s="103"/>
      <c r="C62" s="103"/>
      <c r="D62" s="103"/>
      <c r="E62" s="103"/>
    </row>
    <row r="63" spans="1:10" ht="51">
      <c r="A63" s="41">
        <v>6</v>
      </c>
      <c r="B63" s="95" t="s">
        <v>63</v>
      </c>
      <c r="C63" s="42" t="s">
        <v>64</v>
      </c>
      <c r="D63" s="63" t="s">
        <v>132</v>
      </c>
      <c r="E63" s="71">
        <v>77859</v>
      </c>
      <c r="F63" s="40"/>
    </row>
    <row r="64" spans="1:10" ht="24" outlineLevel="1">
      <c r="A64" s="44"/>
      <c r="B64" s="107"/>
      <c r="C64" s="62" t="s">
        <v>124</v>
      </c>
      <c r="D64" s="64" t="s">
        <v>123</v>
      </c>
      <c r="E64" s="56" t="s">
        <v>9</v>
      </c>
    </row>
    <row r="65" spans="1:9" outlineLevel="1">
      <c r="A65" s="44"/>
      <c r="B65" s="107"/>
      <c r="C65" s="45" t="s">
        <v>14</v>
      </c>
      <c r="D65" s="46" t="s">
        <v>9</v>
      </c>
      <c r="E65" s="56" t="s">
        <v>9</v>
      </c>
    </row>
    <row r="66" spans="1:9" ht="24" outlineLevel="1">
      <c r="A66" s="44"/>
      <c r="B66" s="107"/>
      <c r="C66" s="45" t="s">
        <v>19</v>
      </c>
      <c r="D66" s="64" t="s">
        <v>81</v>
      </c>
      <c r="E66" s="74">
        <v>65402</v>
      </c>
      <c r="H66" s="87"/>
      <c r="I66" s="87"/>
    </row>
    <row r="67" spans="1:9" outlineLevel="1">
      <c r="A67" s="44"/>
      <c r="B67" s="107"/>
      <c r="C67" s="45" t="s">
        <v>67</v>
      </c>
      <c r="D67" s="64" t="s">
        <v>68</v>
      </c>
      <c r="E67" s="74" t="s">
        <v>140</v>
      </c>
    </row>
    <row r="68" spans="1:9" outlineLevel="1">
      <c r="A68" s="44"/>
      <c r="B68" s="107"/>
      <c r="C68" s="45" t="s">
        <v>27</v>
      </c>
      <c r="D68" s="64" t="s">
        <v>20</v>
      </c>
      <c r="E68" s="74">
        <v>7786</v>
      </c>
    </row>
    <row r="69" spans="1:9" outlineLevel="1">
      <c r="A69" s="44"/>
      <c r="B69" s="108"/>
      <c r="C69" s="45" t="s">
        <v>41</v>
      </c>
      <c r="D69" s="46" t="s">
        <v>42</v>
      </c>
      <c r="E69" s="56"/>
    </row>
    <row r="70" spans="1:9" ht="51">
      <c r="A70" s="41">
        <v>7</v>
      </c>
      <c r="B70" s="95" t="s">
        <v>69</v>
      </c>
      <c r="C70" s="42" t="s">
        <v>64</v>
      </c>
      <c r="D70" s="63" t="s">
        <v>133</v>
      </c>
      <c r="E70" s="71">
        <v>54501</v>
      </c>
      <c r="F70" s="40"/>
    </row>
    <row r="71" spans="1:9" ht="36" outlineLevel="1">
      <c r="A71" s="44"/>
      <c r="B71" s="107"/>
      <c r="C71" s="45" t="s">
        <v>70</v>
      </c>
      <c r="D71" s="46" t="s">
        <v>71</v>
      </c>
      <c r="E71" s="56" t="s">
        <v>9</v>
      </c>
    </row>
    <row r="72" spans="1:9" ht="24" outlineLevel="1">
      <c r="A72" s="44"/>
      <c r="B72" s="107"/>
      <c r="C72" s="62" t="s">
        <v>124</v>
      </c>
      <c r="D72" s="64" t="s">
        <v>123</v>
      </c>
      <c r="E72" s="56" t="s">
        <v>9</v>
      </c>
    </row>
    <row r="73" spans="1:9" outlineLevel="1">
      <c r="A73" s="44"/>
      <c r="B73" s="107"/>
      <c r="C73" s="45" t="s">
        <v>14</v>
      </c>
      <c r="D73" s="46" t="s">
        <v>9</v>
      </c>
      <c r="E73" s="56" t="s">
        <v>9</v>
      </c>
    </row>
    <row r="74" spans="1:9" ht="24" outlineLevel="1">
      <c r="A74" s="44"/>
      <c r="B74" s="107"/>
      <c r="C74" s="45" t="s">
        <v>19</v>
      </c>
      <c r="D74" s="64" t="s">
        <v>81</v>
      </c>
      <c r="E74" s="74">
        <v>45781</v>
      </c>
      <c r="H74" s="87"/>
      <c r="I74" s="87"/>
    </row>
    <row r="75" spans="1:9" outlineLevel="1">
      <c r="A75" s="44"/>
      <c r="B75" s="107"/>
      <c r="C75" s="45" t="s">
        <v>67</v>
      </c>
      <c r="D75" s="64" t="s">
        <v>68</v>
      </c>
      <c r="E75" s="74">
        <v>3270</v>
      </c>
    </row>
    <row r="76" spans="1:9" outlineLevel="1">
      <c r="A76" s="44"/>
      <c r="B76" s="107"/>
      <c r="C76" s="45" t="s">
        <v>27</v>
      </c>
      <c r="D76" s="64" t="s">
        <v>20</v>
      </c>
      <c r="E76" s="74">
        <v>5450</v>
      </c>
    </row>
    <row r="77" spans="1:9" outlineLevel="1">
      <c r="A77" s="44"/>
      <c r="B77" s="108"/>
      <c r="C77" s="45" t="s">
        <v>41</v>
      </c>
      <c r="D77" s="46" t="s">
        <v>42</v>
      </c>
      <c r="E77" s="56"/>
    </row>
    <row r="78" spans="1:9" ht="51">
      <c r="A78" s="41">
        <v>8</v>
      </c>
      <c r="B78" s="95" t="s">
        <v>72</v>
      </c>
      <c r="C78" s="42" t="s">
        <v>64</v>
      </c>
      <c r="D78" s="63" t="s">
        <v>134</v>
      </c>
      <c r="E78" s="71">
        <v>38930</v>
      </c>
      <c r="F78" s="40"/>
    </row>
    <row r="79" spans="1:9" ht="36" outlineLevel="1">
      <c r="A79" s="44"/>
      <c r="B79" s="107"/>
      <c r="C79" s="45" t="s">
        <v>73</v>
      </c>
      <c r="D79" s="46" t="s">
        <v>74</v>
      </c>
      <c r="E79" s="56" t="s">
        <v>9</v>
      </c>
    </row>
    <row r="80" spans="1:9" ht="24" outlineLevel="1">
      <c r="A80" s="44"/>
      <c r="B80" s="107"/>
      <c r="C80" s="62" t="s">
        <v>124</v>
      </c>
      <c r="D80" s="64" t="s">
        <v>123</v>
      </c>
      <c r="E80" s="56" t="s">
        <v>9</v>
      </c>
    </row>
    <row r="81" spans="1:10" outlineLevel="1">
      <c r="A81" s="44"/>
      <c r="B81" s="107"/>
      <c r="C81" s="45" t="s">
        <v>14</v>
      </c>
      <c r="D81" s="46" t="s">
        <v>9</v>
      </c>
      <c r="E81" s="56" t="s">
        <v>9</v>
      </c>
    </row>
    <row r="82" spans="1:10" ht="24" outlineLevel="1">
      <c r="A82" s="44"/>
      <c r="B82" s="107"/>
      <c r="C82" s="45" t="s">
        <v>19</v>
      </c>
      <c r="D82" s="64" t="s">
        <v>81</v>
      </c>
      <c r="E82" s="74">
        <v>32701</v>
      </c>
      <c r="I82" s="87"/>
      <c r="J82" s="87"/>
    </row>
    <row r="83" spans="1:10" outlineLevel="1">
      <c r="A83" s="44"/>
      <c r="B83" s="107"/>
      <c r="C83" s="45" t="s">
        <v>67</v>
      </c>
      <c r="D83" s="64" t="s">
        <v>68</v>
      </c>
      <c r="E83" s="74">
        <v>2336</v>
      </c>
    </row>
    <row r="84" spans="1:10" outlineLevel="1">
      <c r="A84" s="44"/>
      <c r="B84" s="107"/>
      <c r="C84" s="45" t="s">
        <v>27</v>
      </c>
      <c r="D84" s="64" t="s">
        <v>20</v>
      </c>
      <c r="E84" s="74">
        <v>3893</v>
      </c>
    </row>
    <row r="85" spans="1:10" outlineLevel="1">
      <c r="A85" s="44"/>
      <c r="B85" s="108"/>
      <c r="C85" s="45" t="s">
        <v>41</v>
      </c>
      <c r="D85" s="46" t="s">
        <v>42</v>
      </c>
      <c r="E85" s="56"/>
    </row>
    <row r="86" spans="1:10" ht="51">
      <c r="A86" s="41">
        <v>9</v>
      </c>
      <c r="B86" s="95" t="s">
        <v>75</v>
      </c>
      <c r="C86" s="42" t="s">
        <v>64</v>
      </c>
      <c r="D86" s="63" t="s">
        <v>134</v>
      </c>
      <c r="E86" s="71">
        <v>38930</v>
      </c>
      <c r="F86" s="40"/>
    </row>
    <row r="87" spans="1:10" ht="36" outlineLevel="1">
      <c r="A87" s="44"/>
      <c r="B87" s="107"/>
      <c r="C87" s="45" t="s">
        <v>76</v>
      </c>
      <c r="D87" s="46" t="s">
        <v>74</v>
      </c>
      <c r="E87" s="56" t="s">
        <v>9</v>
      </c>
    </row>
    <row r="88" spans="1:10" ht="24" outlineLevel="1">
      <c r="A88" s="44"/>
      <c r="B88" s="107"/>
      <c r="C88" s="62" t="s">
        <v>124</v>
      </c>
      <c r="D88" s="64" t="s">
        <v>123</v>
      </c>
      <c r="E88" s="56" t="s">
        <v>9</v>
      </c>
    </row>
    <row r="89" spans="1:10" outlineLevel="1">
      <c r="A89" s="44"/>
      <c r="B89" s="107"/>
      <c r="C89" s="45" t="s">
        <v>14</v>
      </c>
      <c r="D89" s="46" t="s">
        <v>9</v>
      </c>
      <c r="E89" s="56" t="s">
        <v>9</v>
      </c>
    </row>
    <row r="90" spans="1:10" ht="24" outlineLevel="1">
      <c r="A90" s="44"/>
      <c r="B90" s="107"/>
      <c r="C90" s="45" t="s">
        <v>19</v>
      </c>
      <c r="D90" s="64" t="s">
        <v>81</v>
      </c>
      <c r="E90" s="74">
        <v>32701</v>
      </c>
    </row>
    <row r="91" spans="1:10" outlineLevel="1">
      <c r="A91" s="44"/>
      <c r="B91" s="107"/>
      <c r="C91" s="45" t="s">
        <v>67</v>
      </c>
      <c r="D91" s="64" t="s">
        <v>68</v>
      </c>
      <c r="E91" s="74">
        <v>2336</v>
      </c>
    </row>
    <row r="92" spans="1:10" outlineLevel="1">
      <c r="A92" s="44"/>
      <c r="B92" s="107"/>
      <c r="C92" s="45" t="s">
        <v>27</v>
      </c>
      <c r="D92" s="64" t="s">
        <v>20</v>
      </c>
      <c r="E92" s="74">
        <v>3893</v>
      </c>
    </row>
    <row r="93" spans="1:10" outlineLevel="1">
      <c r="A93" s="44"/>
      <c r="B93" s="108"/>
      <c r="C93" s="45" t="s">
        <v>41</v>
      </c>
      <c r="D93" s="46" t="s">
        <v>42</v>
      </c>
      <c r="E93" s="56"/>
    </row>
    <row r="94" spans="1:10" ht="15">
      <c r="A94" s="41"/>
      <c r="B94" s="93"/>
      <c r="C94" s="94"/>
      <c r="D94" s="94"/>
      <c r="E94" s="59"/>
    </row>
    <row r="95" spans="1:10" ht="15">
      <c r="A95" s="41"/>
      <c r="B95" s="93" t="s">
        <v>77</v>
      </c>
      <c r="C95" s="94"/>
      <c r="D95" s="94"/>
      <c r="E95" s="59"/>
    </row>
    <row r="96" spans="1:10" ht="15">
      <c r="A96" s="41"/>
      <c r="B96" s="95" t="s">
        <v>78</v>
      </c>
      <c r="C96" s="113"/>
      <c r="D96" s="113"/>
      <c r="E96" s="43">
        <f>E14+E36+E40+E47+E55+E63+E70+E78+E86</f>
        <v>11040825</v>
      </c>
    </row>
    <row r="97" spans="1:5" ht="15">
      <c r="A97" s="41"/>
      <c r="B97" s="95" t="s">
        <v>80</v>
      </c>
      <c r="C97" s="113"/>
      <c r="D97" s="113"/>
      <c r="E97" s="43">
        <v>-5520413</v>
      </c>
    </row>
    <row r="98" spans="1:5" ht="15">
      <c r="A98" s="49"/>
      <c r="B98" s="97" t="s">
        <v>79</v>
      </c>
      <c r="C98" s="98"/>
      <c r="D98" s="98"/>
      <c r="E98" s="50">
        <v>5520413</v>
      </c>
    </row>
    <row r="99" spans="1:5">
      <c r="A99" s="11"/>
      <c r="B99" s="10"/>
      <c r="C99" s="9"/>
      <c r="D99" s="12"/>
      <c r="E99" s="19"/>
    </row>
    <row r="100" spans="1:5">
      <c r="A100" s="1"/>
      <c r="B100" s="76" t="s">
        <v>145</v>
      </c>
      <c r="C100" s="76"/>
      <c r="D100" s="1"/>
      <c r="E100" s="1"/>
    </row>
    <row r="102" spans="1:5">
      <c r="A102" s="15"/>
    </row>
    <row r="103" spans="1:5">
      <c r="A103" s="15"/>
    </row>
    <row r="104" spans="1:5">
      <c r="A104" s="15"/>
    </row>
    <row r="105" spans="1:5">
      <c r="A105" s="15"/>
    </row>
    <row r="107" spans="1:5">
      <c r="A107" s="13"/>
    </row>
  </sheetData>
  <mergeCells count="39">
    <mergeCell ref="B95:D95"/>
    <mergeCell ref="B96:D96"/>
    <mergeCell ref="B97:D97"/>
    <mergeCell ref="B70:B77"/>
    <mergeCell ref="B63:B69"/>
    <mergeCell ref="B98:D98"/>
    <mergeCell ref="A2:B2"/>
    <mergeCell ref="A13:E13"/>
    <mergeCell ref="A62:E62"/>
    <mergeCell ref="B55:B61"/>
    <mergeCell ref="A9:D9"/>
    <mergeCell ref="A6:E6"/>
    <mergeCell ref="A8:E8"/>
    <mergeCell ref="B47:B54"/>
    <mergeCell ref="B36:B39"/>
    <mergeCell ref="B40:B46"/>
    <mergeCell ref="B14:B35"/>
    <mergeCell ref="B94:D94"/>
    <mergeCell ref="B86:B93"/>
    <mergeCell ref="B78:B85"/>
    <mergeCell ref="A10:B10"/>
    <mergeCell ref="H28:J28"/>
    <mergeCell ref="H33:I33"/>
    <mergeCell ref="A1:B1"/>
    <mergeCell ref="A3:B3"/>
    <mergeCell ref="A4:B4"/>
    <mergeCell ref="D1:E1"/>
    <mergeCell ref="D2:E2"/>
    <mergeCell ref="D3:E3"/>
    <mergeCell ref="D4:E4"/>
    <mergeCell ref="A7:E7"/>
    <mergeCell ref="H29:J29"/>
    <mergeCell ref="H74:I74"/>
    <mergeCell ref="I82:J82"/>
    <mergeCell ref="I55:J55"/>
    <mergeCell ref="H47:J47"/>
    <mergeCell ref="H42:J42"/>
    <mergeCell ref="I57:J57"/>
    <mergeCell ref="H66:I66"/>
  </mergeCells>
  <pageMargins left="0.35433070866141736" right="0.23622047244094491" top="0.74803149606299213" bottom="0.74803149606299213" header="0.31496062992125984" footer="0.31496062992125984"/>
  <pageSetup paperSize="9" scale="95" orientation="landscape" r:id="rId1"/>
  <headerFooter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ПД МВт </vt:lpstr>
      <vt:lpstr>РД 48 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Фасхутдинова Валентина Васильевна</dc:creator>
  <cp:lastModifiedBy>123</cp:lastModifiedBy>
  <cp:lastPrinted>2021-10-19T04:36:07Z</cp:lastPrinted>
  <dcterms:created xsi:type="dcterms:W3CDTF">2014-05-08T09:51:02Z</dcterms:created>
  <dcterms:modified xsi:type="dcterms:W3CDTF">2021-10-19T10:21:39Z</dcterms:modified>
</cp:coreProperties>
</file>