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ЗАКУПКИ\Торги 2022\102_2022-электроинструмент\Закупочная документация\"/>
    </mc:Choice>
  </mc:AlternateContent>
  <xr:revisionPtr revIDLastSave="0" documentId="13_ncr:1_{2D501F21-914F-47C4-B2D8-E392AF11E38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ля закупки" sheetId="10" r:id="rId1"/>
  </sheets>
  <definedNames>
    <definedName name="DATE" localSheetId="0">#REF!</definedName>
    <definedName name="DATE">#REF!</definedName>
    <definedName name="DIR" localSheetId="0">#REF!</definedName>
    <definedName name="DIR">#REF!</definedName>
    <definedName name="ITEM" localSheetId="0">#REF!</definedName>
    <definedName name="ITEM">#REF!</definedName>
    <definedName name="ITOGO" localSheetId="0">#REF!</definedName>
    <definedName name="ITOGO">#REF!</definedName>
    <definedName name="LIST1" localSheetId="0">#REF!</definedName>
    <definedName name="LIST1">#REF!</definedName>
    <definedName name="LIST11" localSheetId="0">#REF!</definedName>
    <definedName name="LIST11">#REF!</definedName>
    <definedName name="LIST12" localSheetId="0">#REF!</definedName>
    <definedName name="LIST12">#REF!</definedName>
    <definedName name="LIST2" localSheetId="0">#REF!</definedName>
    <definedName name="LIST2">#REF!</definedName>
    <definedName name="LIST29" localSheetId="0">#REF!</definedName>
    <definedName name="LIST29">#REF!</definedName>
    <definedName name="LIST3" localSheetId="0">#REF!</definedName>
    <definedName name="LIST3">#REF!</definedName>
    <definedName name="LIST30" localSheetId="0">#REF!</definedName>
    <definedName name="LIST30">#REF!</definedName>
    <definedName name="LIST4" localSheetId="0">#REF!</definedName>
    <definedName name="LIST4">#REF!</definedName>
    <definedName name="LIST5" localSheetId="0">#REF!</definedName>
    <definedName name="LIST5">#REF!</definedName>
    <definedName name="LIST6" localSheetId="0">#REF!</definedName>
    <definedName name="LIST6">#REF!</definedName>
    <definedName name="LIST7" localSheetId="0">#REF!</definedName>
    <definedName name="LIST7">#REF!</definedName>
    <definedName name="LIST8" localSheetId="0">#REF!</definedName>
    <definedName name="LIST8">#REF!</definedName>
    <definedName name="SIGN1" localSheetId="0">#REF!</definedName>
    <definedName name="SIGN1">#REF!</definedName>
    <definedName name="SIGN2" localSheetId="0">#REF!</definedName>
    <definedName name="SIGN2">#REF!</definedName>
    <definedName name="SOGL" localSheetId="0">#REF!</definedName>
    <definedName name="SOGL">#REF!</definedName>
    <definedName name="STAMP" localSheetId="0">#REF!</definedName>
    <definedName name="STAMP">#REF!</definedName>
    <definedName name="STAMP1" localSheetId="0">#REF!</definedName>
    <definedName name="STAMP1">#REF!</definedName>
    <definedName name="длщл" localSheetId="0">#REF!</definedName>
    <definedName name="длщл">#REF!</definedName>
    <definedName name="_xlnm.Print_Titles" localSheetId="0">'для закупки'!$8:$8</definedName>
  </definedNames>
  <calcPr calcId="191029"/>
  <customWorkbookViews>
    <customWorkbookView name="Данильченко Елена Викторовна - Личное представление" guid="{8543007E-9DFA-4D91-8CAB-1F20456B816C}" mergeInterval="0" personalView="1" maximized="1" windowWidth="1916" windowHeight="851" activeSheetId="3"/>
    <customWorkbookView name="Кочетков Сергей Леонидович - Личное представление" guid="{C4CA4FD4-3537-4B0A-B4A8-E91B393B5AF5}" mergeInterval="0" personalView="1" maximized="1" windowWidth="1912" windowHeight="843" activeSheetId="2"/>
    <customWorkbookView name="Фалолиев Владимир Николаевич - Личное представление" guid="{710EAACD-700F-4E04-9F01-6AC8CC320FBD}" mergeInterval="0" personalView="1" maximized="1" windowWidth="1916" windowHeight="861" activeSheetId="2"/>
    <customWorkbookView name="Комков Валерий Владимирович - Личное представление" guid="{4C819BAC-86DB-4E1A-B4CC-1360F8F9C5EF}" mergeInterval="0" personalView="1" maximized="1" windowWidth="1276" windowHeight="849" activeSheetId="2"/>
    <customWorkbookView name="Онокой Алексей Владимирович - Личное представление" guid="{0D854366-3EEC-4932-92A4-C8C892E2B229}" mergeInterval="0" personalView="1" maximized="1" windowWidth="1916" windowHeight="855" activeSheetId="4"/>
    <customWorkbookView name="Фалалеев Владимир Николаевич - Личное представление" guid="{8504593C-7AB2-4F64-A595-D18763BDEBAD}" mergeInterval="0" personalView="1" maximized="1" windowWidth="1916" windowHeight="894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72" i="10" l="1"/>
  <c r="L72" i="10"/>
  <c r="J72" i="10"/>
  <c r="G12" i="10" l="1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G52" i="10"/>
  <c r="G53" i="10"/>
  <c r="G54" i="10"/>
  <c r="G55" i="10"/>
  <c r="G56" i="10"/>
  <c r="G57" i="10"/>
  <c r="G58" i="10"/>
  <c r="G59" i="10"/>
  <c r="G60" i="10"/>
  <c r="G61" i="10"/>
  <c r="G62" i="10"/>
  <c r="G63" i="10"/>
  <c r="G64" i="10"/>
  <c r="G65" i="10"/>
  <c r="G66" i="10"/>
  <c r="G67" i="10"/>
  <c r="G68" i="10"/>
  <c r="G69" i="10"/>
  <c r="G70" i="10"/>
  <c r="G71" i="10"/>
  <c r="G11" i="10"/>
  <c r="G72" i="10" l="1"/>
  <c r="F76" i="10" l="1"/>
  <c r="K75" i="10"/>
  <c r="K76" i="10"/>
  <c r="F75" i="10" l="1"/>
</calcChain>
</file>

<file path=xl/sharedStrings.xml><?xml version="1.0" encoding="utf-8"?>
<sst xmlns="http://schemas.openxmlformats.org/spreadsheetml/2006/main" count="281" uniqueCount="128">
  <si>
    <t>№ п/п</t>
  </si>
  <si>
    <t>Кол-во</t>
  </si>
  <si>
    <t>Приложение к Заявке на участие в конкурентной процедуре</t>
  </si>
  <si>
    <t>от  ______________________ № _____________________</t>
  </si>
  <si>
    <t>Ед.
изм.</t>
  </si>
  <si>
    <t>Итого:</t>
  </si>
  <si>
    <t>____________________________________</t>
  </si>
  <si>
    <t>(подпись, М.П.)</t>
  </si>
  <si>
    <t xml:space="preserve">                                                    (фамилия, имя, отчество подписавшего, должность)</t>
  </si>
  <si>
    <t>6=5*4</t>
  </si>
  <si>
    <t xml:space="preserve">руб.  без НДС </t>
  </si>
  <si>
    <t xml:space="preserve">заполняется Участником </t>
  </si>
  <si>
    <t xml:space="preserve">Цена за ед.,
 без НДС, руб.*
</t>
  </si>
  <si>
    <t xml:space="preserve">Стоимость всего без НДС, руб.*
</t>
  </si>
  <si>
    <t xml:space="preserve">Сумма НДС, руб.*
</t>
  </si>
  <si>
    <t xml:space="preserve">Стоимость с учетом НДС, руб.*
</t>
  </si>
  <si>
    <t>Начальная (максимальная) цена договора с  НДС, руб</t>
  </si>
  <si>
    <t>КОММЕРЧЕСКОЕ ПРЕДЛОЖЕНИЕ</t>
  </si>
  <si>
    <t xml:space="preserve">* Цена указывается с учетом с всех затрат, издержек и иных расходов Исполнителя, в том числе сопутствующих, связанных с оказанием услуг Заказчику </t>
  </si>
  <si>
    <t>Начальная (максимальная) цена договора без  НДС, руб</t>
  </si>
  <si>
    <t>Ставка НДС:</t>
  </si>
  <si>
    <t>Предложение участник с НДС,руб</t>
  </si>
  <si>
    <t>Предложение участник без НДС,руб</t>
  </si>
  <si>
    <t xml:space="preserve">Указать </t>
  </si>
  <si>
    <t>Страна происхождения товара</t>
  </si>
  <si>
    <t>Производитель</t>
  </si>
  <si>
    <t>20%</t>
  </si>
  <si>
    <t xml:space="preserve">Начальная (максимальная) цена
за ед., с НДС, руб.
</t>
  </si>
  <si>
    <t>Сумма, с учетом НДС,
 руб.</t>
  </si>
  <si>
    <t>Возможность применения эквивалентной продукции (Да/нет)</t>
  </si>
  <si>
    <t>Да</t>
  </si>
  <si>
    <t>9=8*4</t>
  </si>
  <si>
    <t>Ставка НДС</t>
  </si>
  <si>
    <t>Наименование *</t>
  </si>
  <si>
    <t>* любые товарные знаки, указанные в Спецификации , следует читать со словами "или аналог".</t>
  </si>
  <si>
    <t>Технические характеристики</t>
  </si>
  <si>
    <t>шт</t>
  </si>
  <si>
    <t>набор</t>
  </si>
  <si>
    <t>Oleo-Mac GSH56 5032-9002E1T</t>
  </si>
  <si>
    <t>Бесконтактный термометр пирометр</t>
  </si>
  <si>
    <t>МЕГЕОН 16401 к0000031910</t>
  </si>
  <si>
    <t>Бетоносмеситель</t>
  </si>
  <si>
    <t>БСЕ-180, 180 л., 700Вт.</t>
  </si>
  <si>
    <t>Бур</t>
  </si>
  <si>
    <t>SDS-PLUS, 10*210</t>
  </si>
  <si>
    <t>SDS-PLUS, 12*210</t>
  </si>
  <si>
    <t>SDS-PLUS, 14*210</t>
  </si>
  <si>
    <t>SDS-PLUS, 6*160</t>
  </si>
  <si>
    <t>SDS-PLUS, 8*160</t>
  </si>
  <si>
    <t>SDS-PLUS, Гранит 5,0*160/100</t>
  </si>
  <si>
    <t>пильный, ЗУБР, по дереву, 165*20, 30Т</t>
  </si>
  <si>
    <t>Диск отрезной</t>
  </si>
  <si>
    <t>алмазный, сверхтонкий. Супертурбо, мелкий зуб CUTOP, 230*3,0*10*22,2мм</t>
  </si>
  <si>
    <t>ДУ16/1000 ЭР 2-х скор. Итерскол</t>
  </si>
  <si>
    <t>230*4*22</t>
  </si>
  <si>
    <t>125*4*22</t>
  </si>
  <si>
    <t>125*1,2*22</t>
  </si>
  <si>
    <t>230*2,5*22</t>
  </si>
  <si>
    <t>зелёный. 300*76*40</t>
  </si>
  <si>
    <t>тарелка, 160*30</t>
  </si>
  <si>
    <t>МП-85/600Э интерскол</t>
  </si>
  <si>
    <t>Машина углошлифовальная</t>
  </si>
  <si>
    <t>Sturm, 1100 Вт, 125мм, с регулировкой оборотов:4000-11000 об/мин, с длиной рукояткой</t>
  </si>
  <si>
    <t>Мультиметр</t>
  </si>
  <si>
    <t>80621 FIT</t>
  </si>
  <si>
    <t>100шт., CrV</t>
  </si>
  <si>
    <t>по металлу, 1-10мм (через 0,05 мм), HSS, 19шт., в пластиковой коробке, цилиндрический хвостовик</t>
  </si>
  <si>
    <t>Паяльник</t>
  </si>
  <si>
    <t>с керамическим нагревателем, 220 V, 40Вт,  Rexant ZD-721NA*12-0123-1</t>
  </si>
  <si>
    <t>SDS+ П-30/900ЭР Интерскол, кейс</t>
  </si>
  <si>
    <t>для лобзика T101BR по ламинату, чистый, обратный рез 100*75мм (2шт.) 73/10/5/4</t>
  </si>
  <si>
    <t>для лобзика T308B по дереву, ламинату. Чистый рез 116*90 мм (2шт)</t>
  </si>
  <si>
    <t>Пресс</t>
  </si>
  <si>
    <t>гидравлический, ручной, Gigant HMRJ-300</t>
  </si>
  <si>
    <t>Пушка тепловая</t>
  </si>
  <si>
    <t>BALLU BHP-PE2-3</t>
  </si>
  <si>
    <t>Рубанок</t>
  </si>
  <si>
    <t>Р-82/710М Интерскол</t>
  </si>
  <si>
    <t>Сверло</t>
  </si>
  <si>
    <t>d 3,2мм ГОСТ 10902-77</t>
  </si>
  <si>
    <t>d 4,0мм ГОСТ 10902-77</t>
  </si>
  <si>
    <t>d 4,3мм ГОСТ 10902-77</t>
  </si>
  <si>
    <t>d 5,0мм ГОСТ 10902-77</t>
  </si>
  <si>
    <t>d 5,3мм ГОСТ 10902-77</t>
  </si>
  <si>
    <t>d 5,5мм ГОСТ 10902-77</t>
  </si>
  <si>
    <t>d 8,0мм ГОСТ 10902-77</t>
  </si>
  <si>
    <t>d 24,5мм ГОСТ 10902-77</t>
  </si>
  <si>
    <t>конусное d 6,7мм ГОСТ10903-77</t>
  </si>
  <si>
    <t>конусное d 8мм ГОСТ10903-77</t>
  </si>
  <si>
    <t>по дереву, перовое 16мм</t>
  </si>
  <si>
    <t>по дереву, перовое 20мм</t>
  </si>
  <si>
    <t>по дереву, перовое 24мм</t>
  </si>
  <si>
    <t>по дереву, перовое 28мм</t>
  </si>
  <si>
    <t>по дереву, перовое 40мм</t>
  </si>
  <si>
    <t>станок</t>
  </si>
  <si>
    <t>сверлильный, вертикальный Belmash (гомель)</t>
  </si>
  <si>
    <t>Указатель напряжения</t>
  </si>
  <si>
    <t>до 600 Вольт</t>
  </si>
  <si>
    <t>Фен технический</t>
  </si>
  <si>
    <t>Sturm, 200 Вт, 2 температурных диапазона, 6 режимов потока, HG2003LCD</t>
  </si>
  <si>
    <t>концева d12мм ГОСТ 17025-71</t>
  </si>
  <si>
    <t>шпоночная d10мм ГОСТ 9140-78</t>
  </si>
  <si>
    <t>шпоночная d12мм ГОСТ 9140-78</t>
  </si>
  <si>
    <t>шпоночная d14мм ГОСТ 9140-78</t>
  </si>
  <si>
    <t>шпоночная d6мм ГОСТ 9140-78</t>
  </si>
  <si>
    <t>шпоночная d8мм ГОСТ 9140-78</t>
  </si>
  <si>
    <t>Шлифовальная машина</t>
  </si>
  <si>
    <t xml:space="preserve">SA7000C Makita, 1600 Вт, Ø180 мм,  с регулировкой оборотов:0-4000 об/мин, </t>
  </si>
  <si>
    <t>125/900 900Вт, угловая, Интерскол</t>
  </si>
  <si>
    <t>угловая, УШМ-125/1400ЭЛ, Интерскол</t>
  </si>
  <si>
    <t>Шуруповерт аккумулятроный</t>
  </si>
  <si>
    <t>аккумуляторный, ДАУ-13/18В, Li-ion, 2 ккумулятора, 2 А/ч Интерскол</t>
  </si>
  <si>
    <t>Электропаяльник</t>
  </si>
  <si>
    <t>220B/40Вт</t>
  </si>
  <si>
    <t>к открытому запросу предложений на право заключения договора на поставку электроинструмента и расходных материалов</t>
  </si>
  <si>
    <t xml:space="preserve">Бензопила </t>
  </si>
  <si>
    <t xml:space="preserve">Диск </t>
  </si>
  <si>
    <t>Диск шлифовальный</t>
  </si>
  <si>
    <t>Дрель ударная</t>
  </si>
  <si>
    <t xml:space="preserve">Круг зачистной </t>
  </si>
  <si>
    <t>Круг отрезной</t>
  </si>
  <si>
    <t>Круг шлифовальный</t>
  </si>
  <si>
    <t>Лобзик</t>
  </si>
  <si>
    <t>Набор бит</t>
  </si>
  <si>
    <t>Набор сверл</t>
  </si>
  <si>
    <t xml:space="preserve">Перфоратор </t>
  </si>
  <si>
    <t>Пилки</t>
  </si>
  <si>
    <t>Фреза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</si>
</sst>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;[Red]#,##0"/>
    <numFmt numFmtId="165" formatCode="_(* #,##0.00_);_(* \(#,##0.00\);_(* &quot;-&quot;??_);_(@_)"/>
  </numFmts>
  <fonts count="2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177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u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5" fillId="0" borderId="0"/>
    <xf numFmtId="0" fontId="8" fillId="0" borderId="0"/>
    <xf numFmtId="0" fontId="6" fillId="0" borderId="0"/>
    <xf numFmtId="0" fontId="9" fillId="0" borderId="0"/>
    <xf numFmtId="0" fontId="10" fillId="0" borderId="0"/>
    <xf numFmtId="0" fontId="10" fillId="0" borderId="0"/>
    <xf numFmtId="0" fontId="4" fillId="2" borderId="2" applyNumberFormat="0" applyFont="0" applyAlignment="0" applyProtection="0"/>
    <xf numFmtId="0" fontId="5" fillId="0" borderId="0"/>
    <xf numFmtId="0" fontId="11" fillId="0" borderId="0"/>
    <xf numFmtId="0" fontId="5" fillId="0" borderId="0"/>
    <xf numFmtId="0" fontId="3" fillId="2" borderId="2" applyNumberFormat="0" applyFont="0" applyAlignment="0" applyProtection="0"/>
    <xf numFmtId="0" fontId="2" fillId="2" borderId="2" applyNumberFormat="0" applyFont="0" applyAlignment="0" applyProtection="0"/>
    <xf numFmtId="0" fontId="1" fillId="2" borderId="2" applyNumberFormat="0" applyFont="0" applyAlignment="0" applyProtection="0"/>
    <xf numFmtId="165" fontId="10" fillId="0" borderId="0" applyFont="0" applyFill="0" applyBorder="0" applyAlignment="0" applyProtection="0"/>
  </cellStyleXfs>
  <cellXfs count="72">
    <xf numFmtId="0" fontId="0" fillId="0" borderId="0" xfId="0"/>
    <xf numFmtId="0" fontId="6" fillId="0" borderId="0" xfId="10" applyFont="1"/>
    <xf numFmtId="0" fontId="6" fillId="0" borderId="0" xfId="10" applyFont="1" applyAlignment="1">
      <alignment horizontal="right"/>
    </xf>
    <xf numFmtId="0" fontId="6" fillId="0" borderId="0" xfId="10" applyFont="1" applyAlignment="1">
      <alignment horizontal="center"/>
    </xf>
    <xf numFmtId="3" fontId="6" fillId="0" borderId="0" xfId="10" applyNumberFormat="1" applyFont="1" applyAlignment="1">
      <alignment horizontal="center"/>
    </xf>
    <xf numFmtId="4" fontId="6" fillId="0" borderId="0" xfId="10" applyNumberFormat="1" applyFont="1" applyAlignment="1">
      <alignment horizontal="right"/>
    </xf>
    <xf numFmtId="4" fontId="6" fillId="0" borderId="0" xfId="10" applyNumberFormat="1" applyFont="1" applyAlignment="1">
      <alignment horizontal="center"/>
    </xf>
    <xf numFmtId="4" fontId="6" fillId="0" borderId="0" xfId="10" applyNumberFormat="1" applyFont="1"/>
    <xf numFmtId="0" fontId="6" fillId="0" borderId="0" xfId="10" applyFont="1" applyAlignment="1">
      <alignment horizontal="left" wrapText="1"/>
    </xf>
    <xf numFmtId="4" fontId="6" fillId="0" borderId="0" xfId="10" applyNumberFormat="1" applyFont="1" applyAlignment="1">
      <alignment horizontal="center" vertical="center"/>
    </xf>
    <xf numFmtId="4" fontId="14" fillId="0" borderId="0" xfId="10" applyNumberFormat="1" applyFont="1" applyAlignment="1">
      <alignment horizontal="center" vertical="center" wrapText="1"/>
    </xf>
    <xf numFmtId="4" fontId="7" fillId="0" borderId="0" xfId="10" applyNumberFormat="1" applyFont="1" applyAlignment="1">
      <alignment horizontal="center" vertical="center" wrapText="1"/>
    </xf>
    <xf numFmtId="4" fontId="15" fillId="0" borderId="0" xfId="10" applyNumberFormat="1" applyFont="1" applyAlignment="1">
      <alignment horizontal="center" vertical="center" wrapText="1"/>
    </xf>
    <xf numFmtId="0" fontId="7" fillId="0" borderId="0" xfId="10" applyFont="1" applyAlignment="1">
      <alignment vertical="center"/>
    </xf>
    <xf numFmtId="4" fontId="14" fillId="0" borderId="0" xfId="10" applyNumberFormat="1" applyFont="1" applyAlignment="1">
      <alignment horizontal="center" vertical="center"/>
    </xf>
    <xf numFmtId="0" fontId="12" fillId="0" borderId="0" xfId="10" applyFont="1"/>
    <xf numFmtId="0" fontId="12" fillId="0" borderId="0" xfId="10" applyFont="1" applyAlignment="1">
      <alignment horizontal="left"/>
    </xf>
    <xf numFmtId="4" fontId="12" fillId="0" borderId="0" xfId="10" applyNumberFormat="1" applyFont="1" applyAlignment="1">
      <alignment horizontal="left"/>
    </xf>
    <xf numFmtId="0" fontId="7" fillId="0" borderId="3" xfId="10" applyFont="1" applyBorder="1"/>
    <xf numFmtId="4" fontId="7" fillId="0" borderId="0" xfId="0" applyNumberFormat="1" applyFont="1" applyAlignment="1">
      <alignment horizontal="center" vertical="center"/>
    </xf>
    <xf numFmtId="0" fontId="13" fillId="0" borderId="0" xfId="10" applyFont="1" applyAlignment="1">
      <alignment horizontal="center" vertical="center" wrapText="1"/>
    </xf>
    <xf numFmtId="0" fontId="13" fillId="0" borderId="8" xfId="10" applyFont="1" applyBorder="1" applyAlignment="1">
      <alignment horizontal="center" vertical="center" wrapText="1"/>
    </xf>
    <xf numFmtId="0" fontId="13" fillId="0" borderId="10" xfId="10" applyFont="1" applyBorder="1" applyAlignment="1">
      <alignment horizontal="center" vertical="center" wrapText="1"/>
    </xf>
    <xf numFmtId="49" fontId="7" fillId="0" borderId="0" xfId="10" applyNumberFormat="1" applyFont="1" applyAlignment="1">
      <alignment horizontal="center" vertical="center" wrapText="1"/>
    </xf>
    <xf numFmtId="4" fontId="7" fillId="0" borderId="0" xfId="10" applyNumberFormat="1" applyFont="1" applyAlignment="1">
      <alignment horizontal="center" vertical="center"/>
    </xf>
    <xf numFmtId="9" fontId="7" fillId="0" borderId="0" xfId="10" applyNumberFormat="1" applyFont="1" applyAlignment="1">
      <alignment horizontal="center" vertical="center"/>
    </xf>
    <xf numFmtId="0" fontId="7" fillId="0" borderId="0" xfId="10" applyFont="1" applyAlignment="1">
      <alignment horizontal="center" vertical="center" wrapText="1"/>
    </xf>
    <xf numFmtId="4" fontId="7" fillId="0" borderId="0" xfId="10" applyNumberFormat="1" applyFont="1" applyAlignment="1">
      <alignment horizontal="center" vertical="center"/>
    </xf>
    <xf numFmtId="4" fontId="7" fillId="0" borderId="0" xfId="10" applyNumberFormat="1" applyFont="1" applyBorder="1" applyAlignment="1">
      <alignment horizontal="center" vertical="center" wrapText="1"/>
    </xf>
    <xf numFmtId="0" fontId="7" fillId="0" borderId="0" xfId="10" applyFont="1" applyBorder="1"/>
    <xf numFmtId="4" fontId="13" fillId="0" borderId="13" xfId="10" applyNumberFormat="1" applyFont="1" applyBorder="1" applyAlignment="1">
      <alignment horizontal="center" vertical="center" wrapText="1"/>
    </xf>
    <xf numFmtId="4" fontId="7" fillId="0" borderId="9" xfId="1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3" fontId="13" fillId="0" borderId="1" xfId="10" applyNumberFormat="1" applyFont="1" applyBorder="1" applyAlignment="1">
      <alignment horizontal="center" vertical="center" wrapText="1"/>
    </xf>
    <xf numFmtId="164" fontId="13" fillId="0" borderId="1" xfId="10" applyNumberFormat="1" applyFont="1" applyBorder="1" applyAlignment="1">
      <alignment horizontal="center" vertical="center" wrapText="1"/>
    </xf>
    <xf numFmtId="3" fontId="13" fillId="0" borderId="13" xfId="10" applyNumberFormat="1" applyFont="1" applyBorder="1" applyAlignment="1">
      <alignment horizontal="center" vertical="center" wrapText="1"/>
    </xf>
    <xf numFmtId="3" fontId="13" fillId="0" borderId="14" xfId="10" applyNumberFormat="1" applyFont="1" applyBorder="1" applyAlignment="1">
      <alignment horizontal="center" vertical="center" wrapText="1"/>
    </xf>
    <xf numFmtId="164" fontId="13" fillId="0" borderId="14" xfId="10" applyNumberFormat="1" applyFont="1" applyBorder="1" applyAlignment="1">
      <alignment horizontal="center" vertical="center" wrapText="1"/>
    </xf>
    <xf numFmtId="4" fontId="19" fillId="0" borderId="1" xfId="10" applyNumberFormat="1" applyFont="1" applyBorder="1" applyAlignment="1">
      <alignment horizontal="center" vertical="center" wrapText="1"/>
    </xf>
    <xf numFmtId="3" fontId="20" fillId="0" borderId="1" xfId="10" applyNumberFormat="1" applyFont="1" applyBorder="1" applyAlignment="1">
      <alignment horizontal="center" vertical="center" wrapText="1"/>
    </xf>
    <xf numFmtId="0" fontId="19" fillId="0" borderId="3" xfId="10" applyFont="1" applyBorder="1" applyAlignment="1">
      <alignment horizontal="left" vertical="center" wrapText="1"/>
    </xf>
    <xf numFmtId="3" fontId="20" fillId="0" borderId="1" xfId="10" applyNumberFormat="1" applyFont="1" applyBorder="1" applyAlignment="1">
      <alignment horizontal="left" vertical="center" wrapText="1"/>
    </xf>
    <xf numFmtId="164" fontId="20" fillId="0" borderId="1" xfId="10" applyNumberFormat="1" applyFont="1" applyBorder="1" applyAlignment="1">
      <alignment horizontal="left" vertical="center" wrapText="1"/>
    </xf>
    <xf numFmtId="0" fontId="20" fillId="0" borderId="0" xfId="10" applyFont="1" applyAlignment="1">
      <alignment horizontal="left" vertical="center" wrapText="1"/>
    </xf>
    <xf numFmtId="0" fontId="19" fillId="0" borderId="3" xfId="10" applyFont="1" applyBorder="1" applyAlignment="1">
      <alignment horizontal="left" vertical="top" wrapText="1"/>
    </xf>
    <xf numFmtId="0" fontId="0" fillId="0" borderId="0" xfId="0" applyFont="1" applyAlignment="1">
      <alignment horizontal="left" vertical="center"/>
    </xf>
    <xf numFmtId="4" fontId="19" fillId="0" borderId="1" xfId="10" applyNumberFormat="1" applyFont="1" applyBorder="1" applyAlignment="1">
      <alignment horizontal="center" vertical="top" wrapText="1"/>
    </xf>
    <xf numFmtId="2" fontId="22" fillId="0" borderId="1" xfId="14" applyNumberFormat="1" applyFont="1" applyFill="1" applyBorder="1" applyAlignment="1" applyProtection="1">
      <alignment horizontal="center" vertical="center" wrapText="1"/>
      <protection locked="0"/>
    </xf>
    <xf numFmtId="1" fontId="22" fillId="0" borderId="1" xfId="14" applyNumberFormat="1" applyFont="1" applyFill="1" applyBorder="1" applyAlignment="1" applyProtection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7" fillId="0" borderId="0" xfId="10" applyFont="1" applyAlignment="1">
      <alignment horizontal="center" vertical="center" wrapText="1"/>
    </xf>
    <xf numFmtId="0" fontId="6" fillId="0" borderId="0" xfId="10" applyFont="1" applyAlignment="1">
      <alignment horizontal="center" vertical="center"/>
    </xf>
    <xf numFmtId="4" fontId="7" fillId="0" borderId="11" xfId="10" applyNumberFormat="1" applyFont="1" applyBorder="1" applyAlignment="1">
      <alignment horizontal="center" vertical="center" wrapText="1"/>
    </xf>
    <xf numFmtId="4" fontId="7" fillId="0" borderId="12" xfId="10" applyNumberFormat="1" applyFont="1" applyBorder="1" applyAlignment="1">
      <alignment horizontal="center" vertical="center" wrapText="1"/>
    </xf>
    <xf numFmtId="4" fontId="7" fillId="0" borderId="5" xfId="10" applyNumberFormat="1" applyFont="1" applyBorder="1" applyAlignment="1">
      <alignment horizontal="center" vertical="center" wrapText="1"/>
    </xf>
    <xf numFmtId="4" fontId="7" fillId="0" borderId="7" xfId="10" applyNumberFormat="1" applyFont="1" applyBorder="1" applyAlignment="1">
      <alignment horizontal="center" vertical="center" wrapText="1"/>
    </xf>
    <xf numFmtId="3" fontId="7" fillId="0" borderId="5" xfId="10" applyNumberFormat="1" applyFont="1" applyBorder="1" applyAlignment="1">
      <alignment horizontal="center" vertical="center" wrapText="1"/>
    </xf>
    <xf numFmtId="3" fontId="7" fillId="0" borderId="7" xfId="10" applyNumberFormat="1" applyFont="1" applyBorder="1" applyAlignment="1">
      <alignment horizontal="center" vertical="center" wrapText="1"/>
    </xf>
    <xf numFmtId="0" fontId="7" fillId="0" borderId="5" xfId="10" applyFont="1" applyBorder="1" applyAlignment="1">
      <alignment horizontal="center" vertical="center" wrapText="1"/>
    </xf>
    <xf numFmtId="0" fontId="7" fillId="0" borderId="7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4" fontId="7" fillId="0" borderId="0" xfId="10" applyNumberFormat="1" applyFont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16" fillId="0" borderId="0" xfId="10" applyFont="1" applyAlignment="1">
      <alignment horizontal="center" vertical="center"/>
    </xf>
    <xf numFmtId="0" fontId="6" fillId="0" borderId="0" xfId="10" applyFont="1" applyAlignment="1">
      <alignment horizontal="left"/>
    </xf>
    <xf numFmtId="0" fontId="7" fillId="0" borderId="15" xfId="10" applyFont="1" applyBorder="1" applyAlignment="1">
      <alignment horizontal="center" vertical="center" wrapText="1"/>
    </xf>
    <xf numFmtId="0" fontId="7" fillId="0" borderId="16" xfId="10" applyFont="1" applyBorder="1" applyAlignment="1">
      <alignment horizontal="center" vertical="center" wrapText="1"/>
    </xf>
    <xf numFmtId="0" fontId="13" fillId="0" borderId="11" xfId="10" applyFont="1" applyBorder="1" applyAlignment="1">
      <alignment horizontal="center" vertical="center" wrapText="1"/>
    </xf>
    <xf numFmtId="0" fontId="13" fillId="0" borderId="17" xfId="10" applyFont="1" applyBorder="1" applyAlignment="1">
      <alignment horizontal="center" vertical="center" wrapText="1"/>
    </xf>
  </cellXfs>
  <cellStyles count="15">
    <cellStyle name="0,0_x000d__x000a_NA_x000d__x000a_" xfId="4" xr:uid="{00000000-0005-0000-0000-000000000000}"/>
    <cellStyle name="Обычный" xfId="0" builtinId="0"/>
    <cellStyle name="Обычный 2" xfId="1" xr:uid="{00000000-0005-0000-0000-000002000000}"/>
    <cellStyle name="Обычный 2 2" xfId="3" xr:uid="{00000000-0005-0000-0000-000003000000}"/>
    <cellStyle name="Обычный 2 2 2" xfId="8" xr:uid="{00000000-0005-0000-0000-000004000000}"/>
    <cellStyle name="Обычный 3" xfId="5" xr:uid="{00000000-0005-0000-0000-000005000000}"/>
    <cellStyle name="Обычный 4" xfId="6" xr:uid="{00000000-0005-0000-0000-000006000000}"/>
    <cellStyle name="Обычный 5" xfId="9" xr:uid="{00000000-0005-0000-0000-000007000000}"/>
    <cellStyle name="Обычный 6" xfId="10" xr:uid="{00000000-0005-0000-0000-000008000000}"/>
    <cellStyle name="Примечание 2" xfId="7" xr:uid="{00000000-0005-0000-0000-000009000000}"/>
    <cellStyle name="Примечание 2 2" xfId="11" xr:uid="{00000000-0005-0000-0000-00000A000000}"/>
    <cellStyle name="Примечание 2 3" xfId="12" xr:uid="{00000000-0005-0000-0000-00000B000000}"/>
    <cellStyle name="Примечание 2 4" xfId="13" xr:uid="{00000000-0005-0000-0000-00000C000000}"/>
    <cellStyle name="Стиль 1" xfId="2" xr:uid="{00000000-0005-0000-0000-00000D000000}"/>
    <cellStyle name="Финансовый 4 2" xfId="14" xr:uid="{F6C1042D-0D8C-46D0-A2E5-8344D7A6DA65}"/>
  </cellStyles>
  <dxfs count="14">
    <dxf>
      <font>
        <condense val="0"/>
        <extend val="0"/>
        <color indexed="63"/>
      </font>
    </dxf>
    <dxf>
      <font>
        <condense val="0"/>
        <extend val="0"/>
        <color indexed="63"/>
      </font>
    </dxf>
    <dxf>
      <font>
        <condense val="0"/>
        <extend val="0"/>
        <color indexed="63"/>
      </font>
    </dxf>
    <dxf>
      <font>
        <condense val="0"/>
        <extend val="0"/>
        <color indexed="63"/>
      </font>
    </dxf>
    <dxf>
      <font>
        <condense val="0"/>
        <extend val="0"/>
        <color indexed="63"/>
      </font>
    </dxf>
    <dxf>
      <font>
        <condense val="0"/>
        <extend val="0"/>
        <color indexed="63"/>
      </font>
    </dxf>
    <dxf>
      <font>
        <condense val="0"/>
        <extend val="0"/>
        <color indexed="63"/>
      </font>
    </dxf>
    <dxf>
      <font>
        <condense val="0"/>
        <extend val="0"/>
        <color indexed="63"/>
      </font>
    </dxf>
    <dxf>
      <font>
        <condense val="0"/>
        <extend val="0"/>
        <color indexed="63"/>
      </font>
    </dxf>
    <dxf>
      <font>
        <condense val="0"/>
        <extend val="0"/>
        <color indexed="63"/>
      </font>
    </dxf>
    <dxf>
      <font>
        <condense val="0"/>
        <extend val="0"/>
        <color indexed="63"/>
      </font>
    </dxf>
    <dxf>
      <font>
        <condense val="0"/>
        <extend val="0"/>
        <color indexed="63"/>
      </font>
    </dxf>
    <dxf>
      <font>
        <condense val="0"/>
        <extend val="0"/>
        <color indexed="63"/>
      </font>
    </dxf>
    <dxf>
      <font>
        <condense val="0"/>
        <extend val="0"/>
        <color indexed="63"/>
      </font>
    </dxf>
  </dxfs>
  <tableStyles count="0" defaultTableStyle="TableStyleMedium9" defaultPivotStyle="PivotStyleLight16"/>
  <colors>
    <mruColors>
      <color rgb="FFDDDDDD"/>
      <color rgb="FF99FFCC"/>
      <color rgb="FFB2B2B2"/>
      <color rgb="FFCCFF66"/>
      <color rgb="FFCCECFF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96"/>
  <sheetViews>
    <sheetView tabSelected="1" topLeftCell="A70" zoomScaleNormal="100" workbookViewId="0">
      <selection activeCell="I17" sqref="I17"/>
    </sheetView>
  </sheetViews>
  <sheetFormatPr defaultRowHeight="12.75" x14ac:dyDescent="0.2"/>
  <cols>
    <col min="1" max="1" width="4.7109375" customWidth="1"/>
    <col min="2" max="3" width="23.7109375" customWidth="1"/>
    <col min="4" max="4" width="6.5703125" customWidth="1"/>
    <col min="5" max="5" width="7.42578125" bestFit="1" customWidth="1"/>
    <col min="6" max="6" width="15.85546875" customWidth="1"/>
    <col min="7" max="8" width="13.42578125" customWidth="1"/>
    <col min="9" max="9" width="16.85546875" customWidth="1"/>
    <col min="10" max="10" width="17" customWidth="1"/>
    <col min="11" max="11" width="19.42578125" customWidth="1"/>
    <col min="12" max="14" width="16.28515625" customWidth="1"/>
    <col min="15" max="15" width="18" customWidth="1"/>
    <col min="16" max="16" width="28.85546875" customWidth="1"/>
  </cols>
  <sheetData>
    <row r="1" spans="1:16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 t="s">
        <v>2</v>
      </c>
    </row>
    <row r="2" spans="1:16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2" t="s">
        <v>3</v>
      </c>
    </row>
    <row r="3" spans="1:16" x14ac:dyDescent="0.2">
      <c r="A3" s="3"/>
      <c r="B3" s="3"/>
      <c r="C3" s="3"/>
      <c r="D3" s="3"/>
      <c r="E3" s="4"/>
      <c r="F3" s="5"/>
      <c r="G3" s="5"/>
      <c r="H3" s="5"/>
      <c r="I3" s="6"/>
      <c r="J3" s="6"/>
      <c r="K3" s="1"/>
      <c r="L3" s="1"/>
      <c r="M3" s="1"/>
      <c r="N3" s="1"/>
      <c r="O3" s="1"/>
    </row>
    <row r="4" spans="1:16" x14ac:dyDescent="0.2">
      <c r="A4" s="51" t="s">
        <v>17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</row>
    <row r="5" spans="1:16" x14ac:dyDescent="0.2">
      <c r="A5" s="3"/>
      <c r="B5" s="3"/>
      <c r="C5" s="3"/>
      <c r="D5" s="3"/>
      <c r="E5" s="4"/>
      <c r="F5" s="5"/>
      <c r="G5" s="5"/>
      <c r="H5" s="5"/>
      <c r="I5" s="6"/>
      <c r="J5" s="6"/>
      <c r="K5" s="6"/>
      <c r="L5" s="7"/>
      <c r="M5" s="7"/>
      <c r="N5" s="7"/>
      <c r="O5" s="1"/>
    </row>
    <row r="6" spans="1:16" ht="18" customHeight="1" x14ac:dyDescent="0.2">
      <c r="A6" s="52" t="s">
        <v>114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</row>
    <row r="7" spans="1:16" ht="13.5" thickBot="1" x14ac:dyDescent="0.25">
      <c r="A7" s="3"/>
      <c r="B7" s="3"/>
      <c r="C7" s="3"/>
      <c r="D7" s="3"/>
      <c r="E7" s="4"/>
      <c r="F7" s="5"/>
      <c r="G7" s="5"/>
      <c r="H7" s="5"/>
      <c r="I7" s="6"/>
      <c r="J7" s="6"/>
      <c r="K7" s="6"/>
      <c r="L7" s="7"/>
      <c r="M7" s="7"/>
      <c r="N7" s="7"/>
      <c r="O7" s="1"/>
    </row>
    <row r="8" spans="1:16" ht="38.25" x14ac:dyDescent="0.2">
      <c r="A8" s="62" t="s">
        <v>0</v>
      </c>
      <c r="B8" s="60" t="s">
        <v>33</v>
      </c>
      <c r="C8" s="68" t="s">
        <v>35</v>
      </c>
      <c r="D8" s="60" t="s">
        <v>4</v>
      </c>
      <c r="E8" s="58" t="s">
        <v>1</v>
      </c>
      <c r="F8" s="56" t="s">
        <v>27</v>
      </c>
      <c r="G8" s="54" t="s">
        <v>28</v>
      </c>
      <c r="H8" s="54" t="s">
        <v>29</v>
      </c>
      <c r="I8" s="32" t="s">
        <v>12</v>
      </c>
      <c r="J8" s="33" t="s">
        <v>13</v>
      </c>
      <c r="K8" s="33" t="s">
        <v>14</v>
      </c>
      <c r="L8" s="33" t="s">
        <v>15</v>
      </c>
      <c r="M8" s="33" t="s">
        <v>25</v>
      </c>
      <c r="N8" s="33" t="s">
        <v>24</v>
      </c>
    </row>
    <row r="9" spans="1:16" ht="35.25" customHeight="1" thickBot="1" x14ac:dyDescent="0.25">
      <c r="A9" s="63"/>
      <c r="B9" s="61"/>
      <c r="C9" s="69"/>
      <c r="D9" s="61"/>
      <c r="E9" s="59"/>
      <c r="F9" s="57"/>
      <c r="G9" s="55"/>
      <c r="H9" s="55"/>
      <c r="I9" s="65" t="s">
        <v>11</v>
      </c>
      <c r="J9" s="65"/>
      <c r="K9" s="65"/>
      <c r="L9" s="65"/>
      <c r="M9" s="65"/>
      <c r="N9" s="65"/>
    </row>
    <row r="10" spans="1:16" ht="10.5" customHeight="1" x14ac:dyDescent="0.2">
      <c r="A10" s="21">
        <v>1</v>
      </c>
      <c r="B10" s="70">
        <v>2</v>
      </c>
      <c r="C10" s="71"/>
      <c r="D10" s="22">
        <v>3</v>
      </c>
      <c r="E10" s="22">
        <v>4</v>
      </c>
      <c r="F10" s="22">
        <v>5</v>
      </c>
      <c r="G10" s="30" t="s">
        <v>9</v>
      </c>
      <c r="H10" s="36">
        <v>7</v>
      </c>
      <c r="I10" s="37">
        <v>8</v>
      </c>
      <c r="J10" s="37" t="s">
        <v>31</v>
      </c>
      <c r="K10" s="38">
        <v>10</v>
      </c>
      <c r="L10" s="38">
        <v>11</v>
      </c>
      <c r="M10" s="38">
        <v>12</v>
      </c>
      <c r="N10" s="38">
        <v>13</v>
      </c>
      <c r="O10" s="20"/>
      <c r="P10" s="20"/>
    </row>
    <row r="11" spans="1:16" ht="25.5" x14ac:dyDescent="0.2">
      <c r="A11" s="45">
        <v>1</v>
      </c>
      <c r="B11" s="50" t="s">
        <v>115</v>
      </c>
      <c r="C11" s="50" t="s">
        <v>38</v>
      </c>
      <c r="D11" s="48" t="s">
        <v>36</v>
      </c>
      <c r="E11" s="49">
        <v>1</v>
      </c>
      <c r="F11" s="47">
        <v>20066.099999999999</v>
      </c>
      <c r="G11" s="47">
        <f>F11*E11</f>
        <v>20066.099999999999</v>
      </c>
      <c r="H11" s="40" t="s">
        <v>30</v>
      </c>
      <c r="I11" s="34"/>
      <c r="J11" s="34"/>
      <c r="K11" s="35"/>
      <c r="L11" s="35"/>
      <c r="M11" s="35"/>
      <c r="N11" s="35"/>
      <c r="O11" s="20"/>
      <c r="P11" s="20"/>
    </row>
    <row r="12" spans="1:16" s="46" customFormat="1" ht="25.5" x14ac:dyDescent="0.2">
      <c r="A12" s="41">
        <v>2</v>
      </c>
      <c r="B12" s="50" t="s">
        <v>39</v>
      </c>
      <c r="C12" s="50" t="s">
        <v>40</v>
      </c>
      <c r="D12" s="48" t="s">
        <v>36</v>
      </c>
      <c r="E12" s="49">
        <v>3</v>
      </c>
      <c r="F12" s="39">
        <v>3128.79</v>
      </c>
      <c r="G12" s="39">
        <f t="shared" ref="G12:G71" si="0">F12*E12</f>
        <v>9386.369999999999</v>
      </c>
      <c r="H12" s="40" t="s">
        <v>30</v>
      </c>
      <c r="I12" s="42"/>
      <c r="J12" s="42"/>
      <c r="K12" s="43"/>
      <c r="L12" s="43"/>
      <c r="M12" s="43"/>
      <c r="N12" s="43"/>
      <c r="O12" s="44"/>
      <c r="P12" s="44"/>
    </row>
    <row r="13" spans="1:16" s="46" customFormat="1" ht="15.75" x14ac:dyDescent="0.2">
      <c r="A13" s="41">
        <v>3</v>
      </c>
      <c r="B13" s="50" t="s">
        <v>41</v>
      </c>
      <c r="C13" s="50" t="s">
        <v>42</v>
      </c>
      <c r="D13" s="48" t="s">
        <v>36</v>
      </c>
      <c r="E13" s="49">
        <v>1</v>
      </c>
      <c r="F13" s="39">
        <v>26934.43</v>
      </c>
      <c r="G13" s="39">
        <f t="shared" si="0"/>
        <v>26934.43</v>
      </c>
      <c r="H13" s="40" t="s">
        <v>30</v>
      </c>
      <c r="I13" s="42"/>
      <c r="J13" s="42"/>
      <c r="K13" s="43"/>
      <c r="L13" s="43"/>
      <c r="M13" s="43"/>
      <c r="N13" s="43"/>
      <c r="O13" s="44"/>
      <c r="P13" s="44"/>
    </row>
    <row r="14" spans="1:16" s="46" customFormat="1" ht="15.75" x14ac:dyDescent="0.2">
      <c r="A14" s="41">
        <v>4</v>
      </c>
      <c r="B14" s="50" t="s">
        <v>43</v>
      </c>
      <c r="C14" s="50" t="s">
        <v>44</v>
      </c>
      <c r="D14" s="48" t="s">
        <v>36</v>
      </c>
      <c r="E14" s="49">
        <v>1</v>
      </c>
      <c r="F14" s="39">
        <v>172.13</v>
      </c>
      <c r="G14" s="39">
        <f t="shared" si="0"/>
        <v>172.13</v>
      </c>
      <c r="H14" s="40" t="s">
        <v>30</v>
      </c>
      <c r="I14" s="42"/>
      <c r="J14" s="42"/>
      <c r="K14" s="43"/>
      <c r="L14" s="43"/>
      <c r="M14" s="43"/>
      <c r="N14" s="43"/>
      <c r="O14" s="44"/>
      <c r="P14" s="44"/>
    </row>
    <row r="15" spans="1:16" s="46" customFormat="1" ht="15.75" x14ac:dyDescent="0.2">
      <c r="A15" s="41">
        <v>5</v>
      </c>
      <c r="B15" s="50" t="s">
        <v>43</v>
      </c>
      <c r="C15" s="50" t="s">
        <v>45</v>
      </c>
      <c r="D15" s="48" t="s">
        <v>36</v>
      </c>
      <c r="E15" s="49">
        <v>1</v>
      </c>
      <c r="F15" s="39">
        <v>194</v>
      </c>
      <c r="G15" s="39">
        <f t="shared" si="0"/>
        <v>194</v>
      </c>
      <c r="H15" s="40" t="s">
        <v>30</v>
      </c>
      <c r="I15" s="42"/>
      <c r="J15" s="42"/>
      <c r="K15" s="43"/>
      <c r="L15" s="43"/>
      <c r="M15" s="43"/>
      <c r="N15" s="43"/>
      <c r="O15" s="44"/>
      <c r="P15" s="44"/>
    </row>
    <row r="16" spans="1:16" s="46" customFormat="1" ht="15.75" x14ac:dyDescent="0.2">
      <c r="A16" s="41">
        <v>6</v>
      </c>
      <c r="B16" s="50" t="s">
        <v>43</v>
      </c>
      <c r="C16" s="50" t="s">
        <v>46</v>
      </c>
      <c r="D16" s="48" t="s">
        <v>36</v>
      </c>
      <c r="E16" s="49">
        <v>1</v>
      </c>
      <c r="F16" s="39">
        <v>232.47</v>
      </c>
      <c r="G16" s="39">
        <f t="shared" si="0"/>
        <v>232.47</v>
      </c>
      <c r="H16" s="40" t="s">
        <v>30</v>
      </c>
      <c r="I16" s="42"/>
      <c r="J16" s="42"/>
      <c r="K16" s="43"/>
      <c r="L16" s="43"/>
      <c r="M16" s="43"/>
      <c r="N16" s="43"/>
      <c r="O16" s="44"/>
      <c r="P16" s="44"/>
    </row>
    <row r="17" spans="1:16" s="46" customFormat="1" ht="15.75" x14ac:dyDescent="0.2">
      <c r="A17" s="41">
        <v>7</v>
      </c>
      <c r="B17" s="50" t="s">
        <v>43</v>
      </c>
      <c r="C17" s="50" t="s">
        <v>47</v>
      </c>
      <c r="D17" s="48" t="s">
        <v>36</v>
      </c>
      <c r="E17" s="49">
        <v>1</v>
      </c>
      <c r="F17" s="39">
        <v>127.43</v>
      </c>
      <c r="G17" s="39">
        <f t="shared" si="0"/>
        <v>127.43</v>
      </c>
      <c r="H17" s="40" t="s">
        <v>30</v>
      </c>
      <c r="I17" s="42"/>
      <c r="J17" s="42"/>
      <c r="K17" s="43"/>
      <c r="L17" s="43"/>
      <c r="M17" s="43"/>
      <c r="N17" s="43"/>
      <c r="O17" s="44"/>
      <c r="P17" s="44"/>
    </row>
    <row r="18" spans="1:16" s="46" customFormat="1" ht="15.75" x14ac:dyDescent="0.2">
      <c r="A18" s="41">
        <v>8</v>
      </c>
      <c r="B18" s="50" t="s">
        <v>43</v>
      </c>
      <c r="C18" s="50" t="s">
        <v>48</v>
      </c>
      <c r="D18" s="48" t="s">
        <v>36</v>
      </c>
      <c r="E18" s="49">
        <v>1</v>
      </c>
      <c r="F18" s="39">
        <v>137.9</v>
      </c>
      <c r="G18" s="39">
        <f t="shared" si="0"/>
        <v>137.9</v>
      </c>
      <c r="H18" s="40" t="s">
        <v>30</v>
      </c>
      <c r="I18" s="42"/>
      <c r="J18" s="42"/>
      <c r="K18" s="43"/>
      <c r="L18" s="43"/>
      <c r="M18" s="43"/>
      <c r="N18" s="43"/>
      <c r="O18" s="44"/>
      <c r="P18" s="44"/>
    </row>
    <row r="19" spans="1:16" s="46" customFormat="1" ht="25.5" x14ac:dyDescent="0.2">
      <c r="A19" s="41">
        <v>9</v>
      </c>
      <c r="B19" s="50" t="s">
        <v>43</v>
      </c>
      <c r="C19" s="50" t="s">
        <v>49</v>
      </c>
      <c r="D19" s="48" t="s">
        <v>36</v>
      </c>
      <c r="E19" s="49">
        <v>1</v>
      </c>
      <c r="F19" s="39">
        <v>116.23</v>
      </c>
      <c r="G19" s="39">
        <f t="shared" si="0"/>
        <v>116.23</v>
      </c>
      <c r="H19" s="40" t="s">
        <v>30</v>
      </c>
      <c r="I19" s="42"/>
      <c r="J19" s="42"/>
      <c r="K19" s="43"/>
      <c r="L19" s="43"/>
      <c r="M19" s="43"/>
      <c r="N19" s="43"/>
      <c r="O19" s="44"/>
      <c r="P19" s="44"/>
    </row>
    <row r="20" spans="1:16" s="46" customFormat="1" ht="25.5" x14ac:dyDescent="0.2">
      <c r="A20" s="41">
        <v>10</v>
      </c>
      <c r="B20" s="50" t="s">
        <v>116</v>
      </c>
      <c r="C20" s="50" t="s">
        <v>50</v>
      </c>
      <c r="D20" s="48" t="s">
        <v>36</v>
      </c>
      <c r="E20" s="49">
        <v>2</v>
      </c>
      <c r="F20" s="39">
        <v>759.74</v>
      </c>
      <c r="G20" s="39">
        <f t="shared" si="0"/>
        <v>1519.48</v>
      </c>
      <c r="H20" s="40" t="s">
        <v>30</v>
      </c>
      <c r="I20" s="42"/>
      <c r="J20" s="42"/>
      <c r="K20" s="43"/>
      <c r="L20" s="43"/>
      <c r="M20" s="43"/>
      <c r="N20" s="43"/>
      <c r="O20" s="44"/>
      <c r="P20" s="44"/>
    </row>
    <row r="21" spans="1:16" s="46" customFormat="1" ht="15.75" x14ac:dyDescent="0.2">
      <c r="A21" s="41">
        <v>11</v>
      </c>
      <c r="B21" s="50" t="s">
        <v>51</v>
      </c>
      <c r="C21" s="50"/>
      <c r="D21" s="48" t="s">
        <v>36</v>
      </c>
      <c r="E21" s="49">
        <v>10</v>
      </c>
      <c r="F21" s="39">
        <v>62.34</v>
      </c>
      <c r="G21" s="39">
        <f t="shared" si="0"/>
        <v>623.40000000000009</v>
      </c>
      <c r="H21" s="40" t="s">
        <v>30</v>
      </c>
      <c r="I21" s="42"/>
      <c r="J21" s="42"/>
      <c r="K21" s="43"/>
      <c r="L21" s="43"/>
      <c r="M21" s="43"/>
      <c r="N21" s="43"/>
      <c r="O21" s="44"/>
      <c r="P21" s="44"/>
    </row>
    <row r="22" spans="1:16" s="46" customFormat="1" ht="38.25" x14ac:dyDescent="0.2">
      <c r="A22" s="41">
        <v>12</v>
      </c>
      <c r="B22" s="50" t="s">
        <v>51</v>
      </c>
      <c r="C22" s="50" t="s">
        <v>52</v>
      </c>
      <c r="D22" s="48" t="s">
        <v>36</v>
      </c>
      <c r="E22" s="49">
        <v>1</v>
      </c>
      <c r="F22" s="39">
        <v>1076.74</v>
      </c>
      <c r="G22" s="39">
        <f t="shared" si="0"/>
        <v>1076.74</v>
      </c>
      <c r="H22" s="40" t="s">
        <v>30</v>
      </c>
      <c r="I22" s="42"/>
      <c r="J22" s="42"/>
      <c r="K22" s="43"/>
      <c r="L22" s="43"/>
      <c r="M22" s="43"/>
      <c r="N22" s="43"/>
      <c r="O22" s="44"/>
      <c r="P22" s="44"/>
    </row>
    <row r="23" spans="1:16" s="46" customFormat="1" ht="15.75" x14ac:dyDescent="0.2">
      <c r="A23" s="41">
        <v>13</v>
      </c>
      <c r="B23" s="50" t="s">
        <v>117</v>
      </c>
      <c r="C23" s="50"/>
      <c r="D23" s="48" t="s">
        <v>36</v>
      </c>
      <c r="E23" s="49">
        <v>2</v>
      </c>
      <c r="F23" s="39">
        <v>125.74</v>
      </c>
      <c r="G23" s="39">
        <f t="shared" si="0"/>
        <v>251.48</v>
      </c>
      <c r="H23" s="40" t="s">
        <v>30</v>
      </c>
      <c r="I23" s="42"/>
      <c r="J23" s="42"/>
      <c r="K23" s="43"/>
      <c r="L23" s="43"/>
      <c r="M23" s="43"/>
      <c r="N23" s="43"/>
      <c r="O23" s="44"/>
      <c r="P23" s="44"/>
    </row>
    <row r="24" spans="1:16" s="46" customFormat="1" ht="25.5" x14ac:dyDescent="0.2">
      <c r="A24" s="41">
        <v>14</v>
      </c>
      <c r="B24" s="50" t="s">
        <v>118</v>
      </c>
      <c r="C24" s="50" t="s">
        <v>53</v>
      </c>
      <c r="D24" s="48" t="s">
        <v>36</v>
      </c>
      <c r="E24" s="49">
        <v>1</v>
      </c>
      <c r="F24" s="39">
        <v>7984.28</v>
      </c>
      <c r="G24" s="39">
        <f t="shared" si="0"/>
        <v>7984.28</v>
      </c>
      <c r="H24" s="40" t="s">
        <v>30</v>
      </c>
      <c r="I24" s="42"/>
      <c r="J24" s="42"/>
      <c r="K24" s="43"/>
      <c r="L24" s="43"/>
      <c r="M24" s="43"/>
      <c r="N24" s="43"/>
      <c r="O24" s="44"/>
      <c r="P24" s="44"/>
    </row>
    <row r="25" spans="1:16" s="46" customFormat="1" ht="15.75" x14ac:dyDescent="0.2">
      <c r="A25" s="41">
        <v>15</v>
      </c>
      <c r="B25" s="50" t="s">
        <v>119</v>
      </c>
      <c r="C25" s="50" t="s">
        <v>54</v>
      </c>
      <c r="D25" s="48" t="s">
        <v>36</v>
      </c>
      <c r="E25" s="49">
        <v>10</v>
      </c>
      <c r="F25" s="39">
        <v>171.18</v>
      </c>
      <c r="G25" s="39">
        <f t="shared" si="0"/>
        <v>1711.8000000000002</v>
      </c>
      <c r="H25" s="40" t="s">
        <v>30</v>
      </c>
      <c r="I25" s="42"/>
      <c r="J25" s="42"/>
      <c r="K25" s="43"/>
      <c r="L25" s="43"/>
      <c r="M25" s="43"/>
      <c r="N25" s="43"/>
      <c r="O25" s="44"/>
      <c r="P25" s="44"/>
    </row>
    <row r="26" spans="1:16" s="46" customFormat="1" ht="15.75" x14ac:dyDescent="0.2">
      <c r="A26" s="41">
        <v>16</v>
      </c>
      <c r="B26" s="50" t="s">
        <v>119</v>
      </c>
      <c r="C26" s="50" t="s">
        <v>55</v>
      </c>
      <c r="D26" s="48" t="s">
        <v>36</v>
      </c>
      <c r="E26" s="49">
        <v>10</v>
      </c>
      <c r="F26" s="39">
        <v>76.08</v>
      </c>
      <c r="G26" s="39">
        <f t="shared" si="0"/>
        <v>760.8</v>
      </c>
      <c r="H26" s="40" t="s">
        <v>30</v>
      </c>
      <c r="I26" s="42"/>
      <c r="J26" s="42"/>
      <c r="K26" s="43"/>
      <c r="L26" s="43"/>
      <c r="M26" s="43"/>
      <c r="N26" s="43"/>
      <c r="O26" s="44"/>
      <c r="P26" s="44"/>
    </row>
    <row r="27" spans="1:16" s="46" customFormat="1" ht="15.75" x14ac:dyDescent="0.2">
      <c r="A27" s="41">
        <v>17</v>
      </c>
      <c r="B27" s="50" t="s">
        <v>120</v>
      </c>
      <c r="C27" s="50" t="s">
        <v>56</v>
      </c>
      <c r="D27" s="48" t="s">
        <v>36</v>
      </c>
      <c r="E27" s="49">
        <v>40</v>
      </c>
      <c r="F27" s="39">
        <v>63.4</v>
      </c>
      <c r="G27" s="39">
        <f t="shared" si="0"/>
        <v>2536</v>
      </c>
      <c r="H27" s="40" t="s">
        <v>30</v>
      </c>
      <c r="I27" s="42"/>
      <c r="J27" s="42"/>
      <c r="K27" s="43"/>
      <c r="L27" s="43"/>
      <c r="M27" s="43"/>
      <c r="N27" s="43"/>
      <c r="O27" s="44"/>
      <c r="P27" s="44"/>
    </row>
    <row r="28" spans="1:16" s="46" customFormat="1" ht="15.75" x14ac:dyDescent="0.2">
      <c r="A28" s="41">
        <v>18</v>
      </c>
      <c r="B28" s="50" t="s">
        <v>120</v>
      </c>
      <c r="C28" s="50" t="s">
        <v>57</v>
      </c>
      <c r="D28" s="48" t="s">
        <v>36</v>
      </c>
      <c r="E28" s="49">
        <v>35</v>
      </c>
      <c r="F28" s="39">
        <v>216.62</v>
      </c>
      <c r="G28" s="39">
        <f t="shared" si="0"/>
        <v>7581.7</v>
      </c>
      <c r="H28" s="40" t="s">
        <v>30</v>
      </c>
      <c r="I28" s="42"/>
      <c r="J28" s="42"/>
      <c r="K28" s="43"/>
      <c r="L28" s="43"/>
      <c r="M28" s="43"/>
      <c r="N28" s="43"/>
      <c r="O28" s="44"/>
      <c r="P28" s="44"/>
    </row>
    <row r="29" spans="1:16" s="46" customFormat="1" ht="15.75" x14ac:dyDescent="0.2">
      <c r="A29" s="41">
        <v>19</v>
      </c>
      <c r="B29" s="50" t="s">
        <v>121</v>
      </c>
      <c r="C29" s="50" t="s">
        <v>58</v>
      </c>
      <c r="D29" s="48" t="s">
        <v>36</v>
      </c>
      <c r="E29" s="49">
        <v>4</v>
      </c>
      <c r="F29" s="39">
        <v>125.74</v>
      </c>
      <c r="G29" s="39">
        <f t="shared" si="0"/>
        <v>502.96</v>
      </c>
      <c r="H29" s="40" t="s">
        <v>30</v>
      </c>
      <c r="I29" s="42"/>
      <c r="J29" s="42"/>
      <c r="K29" s="43"/>
      <c r="L29" s="43"/>
      <c r="M29" s="43"/>
      <c r="N29" s="43"/>
      <c r="O29" s="44"/>
      <c r="P29" s="44"/>
    </row>
    <row r="30" spans="1:16" s="46" customFormat="1" ht="15.75" x14ac:dyDescent="0.2">
      <c r="A30" s="41">
        <v>20</v>
      </c>
      <c r="B30" s="50" t="s">
        <v>121</v>
      </c>
      <c r="C30" s="50" t="s">
        <v>59</v>
      </c>
      <c r="D30" s="48" t="s">
        <v>36</v>
      </c>
      <c r="E30" s="49">
        <v>4</v>
      </c>
      <c r="F30" s="39">
        <v>147.93</v>
      </c>
      <c r="G30" s="39">
        <f t="shared" si="0"/>
        <v>591.72</v>
      </c>
      <c r="H30" s="40" t="s">
        <v>30</v>
      </c>
      <c r="I30" s="42"/>
      <c r="J30" s="42"/>
      <c r="K30" s="43"/>
      <c r="L30" s="43"/>
      <c r="M30" s="43"/>
      <c r="N30" s="43"/>
      <c r="O30" s="44"/>
      <c r="P30" s="44"/>
    </row>
    <row r="31" spans="1:16" s="46" customFormat="1" ht="15.75" x14ac:dyDescent="0.2">
      <c r="A31" s="41">
        <v>21</v>
      </c>
      <c r="B31" s="50" t="s">
        <v>122</v>
      </c>
      <c r="C31" s="50" t="s">
        <v>60</v>
      </c>
      <c r="D31" s="48" t="s">
        <v>36</v>
      </c>
      <c r="E31" s="49">
        <v>1</v>
      </c>
      <c r="F31" s="39">
        <v>6213.2</v>
      </c>
      <c r="G31" s="39">
        <f t="shared" si="0"/>
        <v>6213.2</v>
      </c>
      <c r="H31" s="40" t="s">
        <v>30</v>
      </c>
      <c r="I31" s="42"/>
      <c r="J31" s="42"/>
      <c r="K31" s="43"/>
      <c r="L31" s="43"/>
      <c r="M31" s="43"/>
      <c r="N31" s="43"/>
      <c r="O31" s="44"/>
      <c r="P31" s="44"/>
    </row>
    <row r="32" spans="1:16" s="46" customFormat="1" ht="63.75" x14ac:dyDescent="0.2">
      <c r="A32" s="41">
        <v>22</v>
      </c>
      <c r="B32" s="50" t="s">
        <v>61</v>
      </c>
      <c r="C32" s="50" t="s">
        <v>62</v>
      </c>
      <c r="D32" s="48" t="s">
        <v>36</v>
      </c>
      <c r="E32" s="49">
        <v>1</v>
      </c>
      <c r="F32" s="39">
        <v>4744.43</v>
      </c>
      <c r="G32" s="39">
        <f t="shared" si="0"/>
        <v>4744.43</v>
      </c>
      <c r="H32" s="40" t="s">
        <v>30</v>
      </c>
      <c r="I32" s="42"/>
      <c r="J32" s="42"/>
      <c r="K32" s="43"/>
      <c r="L32" s="43"/>
      <c r="M32" s="43"/>
      <c r="N32" s="43"/>
      <c r="O32" s="44"/>
      <c r="P32" s="44"/>
    </row>
    <row r="33" spans="1:16" s="46" customFormat="1" ht="15.75" x14ac:dyDescent="0.2">
      <c r="A33" s="41">
        <v>23</v>
      </c>
      <c r="B33" s="50" t="s">
        <v>63</v>
      </c>
      <c r="C33" s="50" t="s">
        <v>64</v>
      </c>
      <c r="D33" s="48" t="s">
        <v>36</v>
      </c>
      <c r="E33" s="49">
        <v>12</v>
      </c>
      <c r="F33" s="39">
        <v>729.1</v>
      </c>
      <c r="G33" s="39">
        <f t="shared" si="0"/>
        <v>8749.2000000000007</v>
      </c>
      <c r="H33" s="40" t="s">
        <v>30</v>
      </c>
      <c r="I33" s="42"/>
      <c r="J33" s="42"/>
      <c r="K33" s="43"/>
      <c r="L33" s="43"/>
      <c r="M33" s="43"/>
      <c r="N33" s="43"/>
      <c r="O33" s="44"/>
      <c r="P33" s="44"/>
    </row>
    <row r="34" spans="1:16" s="46" customFormat="1" ht="15.75" x14ac:dyDescent="0.2">
      <c r="A34" s="41">
        <v>24</v>
      </c>
      <c r="B34" s="50" t="s">
        <v>123</v>
      </c>
      <c r="C34" s="50" t="s">
        <v>65</v>
      </c>
      <c r="D34" s="48" t="s">
        <v>36</v>
      </c>
      <c r="E34" s="49">
        <v>1</v>
      </c>
      <c r="F34" s="39">
        <v>814.82</v>
      </c>
      <c r="G34" s="39">
        <f t="shared" si="0"/>
        <v>814.82</v>
      </c>
      <c r="H34" s="40" t="s">
        <v>30</v>
      </c>
      <c r="I34" s="42"/>
      <c r="J34" s="42"/>
      <c r="K34" s="43"/>
      <c r="L34" s="43"/>
      <c r="M34" s="43"/>
      <c r="N34" s="43"/>
      <c r="O34" s="44"/>
      <c r="P34" s="44"/>
    </row>
    <row r="35" spans="1:16" s="46" customFormat="1" ht="51" x14ac:dyDescent="0.2">
      <c r="A35" s="41">
        <v>25</v>
      </c>
      <c r="B35" s="50" t="s">
        <v>124</v>
      </c>
      <c r="C35" s="50" t="s">
        <v>66</v>
      </c>
      <c r="D35" s="48" t="s">
        <v>37</v>
      </c>
      <c r="E35" s="49">
        <v>1</v>
      </c>
      <c r="F35" s="39">
        <v>2240.7600000000002</v>
      </c>
      <c r="G35" s="39">
        <f t="shared" si="0"/>
        <v>2240.7600000000002</v>
      </c>
      <c r="H35" s="40" t="s">
        <v>30</v>
      </c>
      <c r="I35" s="42"/>
      <c r="J35" s="42"/>
      <c r="K35" s="43"/>
      <c r="L35" s="43"/>
      <c r="M35" s="43"/>
      <c r="N35" s="43"/>
      <c r="O35" s="44"/>
      <c r="P35" s="44"/>
    </row>
    <row r="36" spans="1:16" s="46" customFormat="1" ht="38.25" x14ac:dyDescent="0.2">
      <c r="A36" s="41">
        <v>26</v>
      </c>
      <c r="B36" s="50" t="s">
        <v>67</v>
      </c>
      <c r="C36" s="50" t="s">
        <v>68</v>
      </c>
      <c r="D36" s="48" t="s">
        <v>36</v>
      </c>
      <c r="E36" s="49">
        <v>2</v>
      </c>
      <c r="F36" s="39">
        <v>759.74</v>
      </c>
      <c r="G36" s="39">
        <f t="shared" si="0"/>
        <v>1519.48</v>
      </c>
      <c r="H36" s="40" t="s">
        <v>30</v>
      </c>
      <c r="I36" s="42"/>
      <c r="J36" s="42"/>
      <c r="K36" s="43"/>
      <c r="L36" s="43"/>
      <c r="M36" s="43"/>
      <c r="N36" s="43"/>
      <c r="O36" s="44"/>
      <c r="P36" s="44"/>
    </row>
    <row r="37" spans="1:16" s="46" customFormat="1" ht="25.5" x14ac:dyDescent="0.2">
      <c r="A37" s="41">
        <v>27</v>
      </c>
      <c r="B37" s="50" t="s">
        <v>125</v>
      </c>
      <c r="C37" s="50" t="s">
        <v>69</v>
      </c>
      <c r="D37" s="48" t="s">
        <v>36</v>
      </c>
      <c r="E37" s="49">
        <v>1</v>
      </c>
      <c r="F37" s="39">
        <v>7137.89</v>
      </c>
      <c r="G37" s="39">
        <f t="shared" si="0"/>
        <v>7137.89</v>
      </c>
      <c r="H37" s="40" t="s">
        <v>30</v>
      </c>
      <c r="I37" s="42"/>
      <c r="J37" s="42"/>
      <c r="K37" s="43"/>
      <c r="L37" s="43"/>
      <c r="M37" s="43"/>
      <c r="N37" s="43"/>
      <c r="O37" s="44"/>
      <c r="P37" s="44"/>
    </row>
    <row r="38" spans="1:16" s="46" customFormat="1" ht="51" x14ac:dyDescent="0.2">
      <c r="A38" s="41">
        <v>28</v>
      </c>
      <c r="B38" s="50" t="s">
        <v>126</v>
      </c>
      <c r="C38" s="50" t="s">
        <v>70</v>
      </c>
      <c r="D38" s="48" t="s">
        <v>36</v>
      </c>
      <c r="E38" s="49">
        <v>5</v>
      </c>
      <c r="F38" s="39">
        <v>232.47</v>
      </c>
      <c r="G38" s="39">
        <f t="shared" si="0"/>
        <v>1162.3499999999999</v>
      </c>
      <c r="H38" s="40" t="s">
        <v>30</v>
      </c>
      <c r="I38" s="42"/>
      <c r="J38" s="42"/>
      <c r="K38" s="43"/>
      <c r="L38" s="43"/>
      <c r="M38" s="43"/>
      <c r="N38" s="43"/>
      <c r="O38" s="44"/>
      <c r="P38" s="44"/>
    </row>
    <row r="39" spans="1:16" s="46" customFormat="1" ht="38.25" x14ac:dyDescent="0.2">
      <c r="A39" s="41">
        <v>29</v>
      </c>
      <c r="B39" s="50" t="s">
        <v>126</v>
      </c>
      <c r="C39" s="50" t="s">
        <v>71</v>
      </c>
      <c r="D39" s="48" t="s">
        <v>36</v>
      </c>
      <c r="E39" s="49">
        <v>5</v>
      </c>
      <c r="F39" s="39">
        <v>158.5</v>
      </c>
      <c r="G39" s="39">
        <f t="shared" si="0"/>
        <v>792.5</v>
      </c>
      <c r="H39" s="40" t="s">
        <v>30</v>
      </c>
      <c r="I39" s="42"/>
      <c r="J39" s="42"/>
      <c r="K39" s="43"/>
      <c r="L39" s="43"/>
      <c r="M39" s="43"/>
      <c r="N39" s="43"/>
      <c r="O39" s="44"/>
      <c r="P39" s="44"/>
    </row>
    <row r="40" spans="1:16" s="46" customFormat="1" ht="25.5" x14ac:dyDescent="0.2">
      <c r="A40" s="41">
        <v>30</v>
      </c>
      <c r="B40" s="50" t="s">
        <v>72</v>
      </c>
      <c r="C40" s="50" t="s">
        <v>73</v>
      </c>
      <c r="D40" s="48" t="s">
        <v>36</v>
      </c>
      <c r="E40" s="49">
        <v>1</v>
      </c>
      <c r="F40" s="39">
        <v>10390.200000000001</v>
      </c>
      <c r="G40" s="39">
        <f t="shared" si="0"/>
        <v>10390.200000000001</v>
      </c>
      <c r="H40" s="40" t="s">
        <v>30</v>
      </c>
      <c r="I40" s="42"/>
      <c r="J40" s="42"/>
      <c r="K40" s="43"/>
      <c r="L40" s="43"/>
      <c r="M40" s="43"/>
      <c r="N40" s="43"/>
      <c r="O40" s="44"/>
      <c r="P40" s="44"/>
    </row>
    <row r="41" spans="1:16" s="46" customFormat="1" ht="15.75" x14ac:dyDescent="0.2">
      <c r="A41" s="41">
        <v>31</v>
      </c>
      <c r="B41" s="50" t="s">
        <v>74</v>
      </c>
      <c r="C41" s="50" t="s">
        <v>75</v>
      </c>
      <c r="D41" s="48" t="s">
        <v>36</v>
      </c>
      <c r="E41" s="49">
        <v>1</v>
      </c>
      <c r="F41" s="39">
        <v>3134.6</v>
      </c>
      <c r="G41" s="39">
        <f t="shared" si="0"/>
        <v>3134.6</v>
      </c>
      <c r="H41" s="40" t="s">
        <v>30</v>
      </c>
      <c r="I41" s="42"/>
      <c r="J41" s="42"/>
      <c r="K41" s="43"/>
      <c r="L41" s="43"/>
      <c r="M41" s="43"/>
      <c r="N41" s="43"/>
      <c r="O41" s="44"/>
      <c r="P41" s="44"/>
    </row>
    <row r="42" spans="1:16" s="46" customFormat="1" ht="15.75" x14ac:dyDescent="0.2">
      <c r="A42" s="41">
        <v>32</v>
      </c>
      <c r="B42" s="50" t="s">
        <v>76</v>
      </c>
      <c r="C42" s="50" t="s">
        <v>77</v>
      </c>
      <c r="D42" s="48" t="s">
        <v>36</v>
      </c>
      <c r="E42" s="49">
        <v>1</v>
      </c>
      <c r="F42" s="39">
        <v>6577.75</v>
      </c>
      <c r="G42" s="39">
        <f t="shared" si="0"/>
        <v>6577.75</v>
      </c>
      <c r="H42" s="40" t="s">
        <v>30</v>
      </c>
      <c r="I42" s="42"/>
      <c r="J42" s="42"/>
      <c r="K42" s="43"/>
      <c r="L42" s="43"/>
      <c r="M42" s="43"/>
      <c r="N42" s="43"/>
      <c r="O42" s="44"/>
      <c r="P42" s="44"/>
    </row>
    <row r="43" spans="1:16" s="46" customFormat="1" ht="15.75" x14ac:dyDescent="0.2">
      <c r="A43" s="41">
        <v>33</v>
      </c>
      <c r="B43" s="50" t="s">
        <v>78</v>
      </c>
      <c r="C43" s="50" t="s">
        <v>79</v>
      </c>
      <c r="D43" s="48" t="s">
        <v>36</v>
      </c>
      <c r="E43" s="49">
        <v>3</v>
      </c>
      <c r="F43" s="39">
        <v>136.31</v>
      </c>
      <c r="G43" s="39">
        <f t="shared" si="0"/>
        <v>408.93</v>
      </c>
      <c r="H43" s="40" t="s">
        <v>30</v>
      </c>
      <c r="I43" s="42"/>
      <c r="J43" s="42"/>
      <c r="K43" s="43"/>
      <c r="L43" s="43"/>
      <c r="M43" s="43"/>
      <c r="N43" s="43"/>
      <c r="O43" s="44"/>
      <c r="P43" s="44"/>
    </row>
    <row r="44" spans="1:16" s="46" customFormat="1" ht="15.75" x14ac:dyDescent="0.2">
      <c r="A44" s="41">
        <v>34</v>
      </c>
      <c r="B44" s="50" t="s">
        <v>78</v>
      </c>
      <c r="C44" s="50" t="s">
        <v>80</v>
      </c>
      <c r="D44" s="48" t="s">
        <v>36</v>
      </c>
      <c r="E44" s="49">
        <v>3</v>
      </c>
      <c r="F44" s="39">
        <v>146.88</v>
      </c>
      <c r="G44" s="39">
        <f t="shared" si="0"/>
        <v>440.64</v>
      </c>
      <c r="H44" s="40" t="s">
        <v>30</v>
      </c>
      <c r="I44" s="42"/>
      <c r="J44" s="42"/>
      <c r="K44" s="43"/>
      <c r="L44" s="43"/>
      <c r="M44" s="43"/>
      <c r="N44" s="43"/>
      <c r="O44" s="44"/>
      <c r="P44" s="44"/>
    </row>
    <row r="45" spans="1:16" s="46" customFormat="1" ht="15.75" x14ac:dyDescent="0.2">
      <c r="A45" s="41">
        <v>35</v>
      </c>
      <c r="B45" s="50" t="s">
        <v>78</v>
      </c>
      <c r="C45" s="50" t="s">
        <v>81</v>
      </c>
      <c r="D45" s="48" t="s">
        <v>36</v>
      </c>
      <c r="E45" s="49">
        <v>3</v>
      </c>
      <c r="F45" s="39">
        <v>77.98</v>
      </c>
      <c r="G45" s="39">
        <f t="shared" si="0"/>
        <v>233.94</v>
      </c>
      <c r="H45" s="40" t="s">
        <v>30</v>
      </c>
      <c r="I45" s="42"/>
      <c r="J45" s="42"/>
      <c r="K45" s="43"/>
      <c r="L45" s="43"/>
      <c r="M45" s="43"/>
      <c r="N45" s="43"/>
      <c r="O45" s="44"/>
      <c r="P45" s="44"/>
    </row>
    <row r="46" spans="1:16" s="46" customFormat="1" ht="15.75" x14ac:dyDescent="0.2">
      <c r="A46" s="41">
        <v>36</v>
      </c>
      <c r="B46" s="50" t="s">
        <v>78</v>
      </c>
      <c r="C46" s="50" t="s">
        <v>82</v>
      </c>
      <c r="D46" s="48" t="s">
        <v>36</v>
      </c>
      <c r="E46" s="49">
        <v>3</v>
      </c>
      <c r="F46" s="39">
        <v>95.1</v>
      </c>
      <c r="G46" s="39">
        <f t="shared" si="0"/>
        <v>285.29999999999995</v>
      </c>
      <c r="H46" s="40" t="s">
        <v>30</v>
      </c>
      <c r="I46" s="42"/>
      <c r="J46" s="42"/>
      <c r="K46" s="43"/>
      <c r="L46" s="43"/>
      <c r="M46" s="43"/>
      <c r="N46" s="43"/>
      <c r="O46" s="44"/>
      <c r="P46" s="44"/>
    </row>
    <row r="47" spans="1:16" s="46" customFormat="1" ht="15.75" x14ac:dyDescent="0.2">
      <c r="A47" s="41">
        <v>37</v>
      </c>
      <c r="B47" s="50" t="s">
        <v>78</v>
      </c>
      <c r="C47" s="50" t="s">
        <v>83</v>
      </c>
      <c r="D47" s="48" t="s">
        <v>36</v>
      </c>
      <c r="E47" s="49">
        <v>3</v>
      </c>
      <c r="F47" s="39">
        <v>109.37</v>
      </c>
      <c r="G47" s="39">
        <f t="shared" si="0"/>
        <v>328.11</v>
      </c>
      <c r="H47" s="40" t="s">
        <v>30</v>
      </c>
      <c r="I47" s="42"/>
      <c r="J47" s="42"/>
      <c r="K47" s="43"/>
      <c r="L47" s="43"/>
      <c r="M47" s="43"/>
      <c r="N47" s="43"/>
      <c r="O47" s="44"/>
      <c r="P47" s="44"/>
    </row>
    <row r="48" spans="1:16" s="46" customFormat="1" ht="15.75" x14ac:dyDescent="0.2">
      <c r="A48" s="41">
        <v>38</v>
      </c>
      <c r="B48" s="50" t="s">
        <v>78</v>
      </c>
      <c r="C48" s="50" t="s">
        <v>84</v>
      </c>
      <c r="D48" s="48" t="s">
        <v>36</v>
      </c>
      <c r="E48" s="49">
        <v>3</v>
      </c>
      <c r="F48" s="39">
        <v>119.83</v>
      </c>
      <c r="G48" s="39">
        <f t="shared" si="0"/>
        <v>359.49</v>
      </c>
      <c r="H48" s="40" t="s">
        <v>30</v>
      </c>
      <c r="I48" s="42"/>
      <c r="J48" s="42"/>
      <c r="K48" s="43"/>
      <c r="L48" s="43"/>
      <c r="M48" s="43"/>
      <c r="N48" s="43"/>
      <c r="O48" s="44"/>
      <c r="P48" s="44"/>
    </row>
    <row r="49" spans="1:16" s="46" customFormat="1" ht="15.75" x14ac:dyDescent="0.2">
      <c r="A49" s="41">
        <v>39</v>
      </c>
      <c r="B49" s="50" t="s">
        <v>78</v>
      </c>
      <c r="C49" s="50" t="s">
        <v>85</v>
      </c>
      <c r="D49" s="48" t="s">
        <v>36</v>
      </c>
      <c r="E49" s="49">
        <v>3</v>
      </c>
      <c r="F49" s="39">
        <v>208.27</v>
      </c>
      <c r="G49" s="39">
        <f t="shared" si="0"/>
        <v>624.81000000000006</v>
      </c>
      <c r="H49" s="40" t="s">
        <v>30</v>
      </c>
      <c r="I49" s="42"/>
      <c r="J49" s="42"/>
      <c r="K49" s="43"/>
      <c r="L49" s="43"/>
      <c r="M49" s="43"/>
      <c r="N49" s="43"/>
      <c r="O49" s="44"/>
      <c r="P49" s="44"/>
    </row>
    <row r="50" spans="1:16" s="46" customFormat="1" ht="15.75" x14ac:dyDescent="0.2">
      <c r="A50" s="41">
        <v>40</v>
      </c>
      <c r="B50" s="50" t="s">
        <v>78</v>
      </c>
      <c r="C50" s="50" t="s">
        <v>86</v>
      </c>
      <c r="D50" s="48" t="s">
        <v>36</v>
      </c>
      <c r="E50" s="49">
        <v>3</v>
      </c>
      <c r="F50" s="39">
        <v>1632.55</v>
      </c>
      <c r="G50" s="39">
        <f t="shared" si="0"/>
        <v>4897.6499999999996</v>
      </c>
      <c r="H50" s="40" t="s">
        <v>30</v>
      </c>
      <c r="I50" s="42"/>
      <c r="J50" s="42"/>
      <c r="K50" s="43"/>
      <c r="L50" s="43"/>
      <c r="M50" s="43"/>
      <c r="N50" s="43"/>
      <c r="O50" s="44"/>
      <c r="P50" s="44"/>
    </row>
    <row r="51" spans="1:16" s="46" customFormat="1" ht="25.5" x14ac:dyDescent="0.2">
      <c r="A51" s="41">
        <v>41</v>
      </c>
      <c r="B51" s="50" t="s">
        <v>78</v>
      </c>
      <c r="C51" s="50" t="s">
        <v>87</v>
      </c>
      <c r="D51" s="48" t="s">
        <v>36</v>
      </c>
      <c r="E51" s="49">
        <v>3</v>
      </c>
      <c r="F51" s="39">
        <v>412.1</v>
      </c>
      <c r="G51" s="39">
        <f t="shared" si="0"/>
        <v>1236.3000000000002</v>
      </c>
      <c r="H51" s="40" t="s">
        <v>30</v>
      </c>
      <c r="I51" s="42"/>
      <c r="J51" s="42"/>
      <c r="K51" s="43"/>
      <c r="L51" s="43"/>
      <c r="M51" s="43"/>
      <c r="N51" s="43"/>
      <c r="O51" s="44"/>
      <c r="P51" s="44"/>
    </row>
    <row r="52" spans="1:16" s="46" customFormat="1" ht="25.5" x14ac:dyDescent="0.2">
      <c r="A52" s="41">
        <v>42</v>
      </c>
      <c r="B52" s="50" t="s">
        <v>78</v>
      </c>
      <c r="C52" s="50" t="s">
        <v>88</v>
      </c>
      <c r="D52" s="48" t="s">
        <v>36</v>
      </c>
      <c r="E52" s="49">
        <v>3</v>
      </c>
      <c r="F52" s="39">
        <v>480.26</v>
      </c>
      <c r="G52" s="39">
        <f t="shared" si="0"/>
        <v>1440.78</v>
      </c>
      <c r="H52" s="40" t="s">
        <v>30</v>
      </c>
      <c r="I52" s="42"/>
      <c r="J52" s="42"/>
      <c r="K52" s="43"/>
      <c r="L52" s="43"/>
      <c r="M52" s="43"/>
      <c r="N52" s="43"/>
      <c r="O52" s="44"/>
      <c r="P52" s="44"/>
    </row>
    <row r="53" spans="1:16" s="46" customFormat="1" ht="15.75" x14ac:dyDescent="0.2">
      <c r="A53" s="41">
        <v>43</v>
      </c>
      <c r="B53" s="50" t="s">
        <v>78</v>
      </c>
      <c r="C53" s="50" t="s">
        <v>89</v>
      </c>
      <c r="D53" s="48" t="s">
        <v>36</v>
      </c>
      <c r="E53" s="49">
        <v>1</v>
      </c>
      <c r="F53" s="39">
        <v>105.67</v>
      </c>
      <c r="G53" s="39">
        <f t="shared" si="0"/>
        <v>105.67</v>
      </c>
      <c r="H53" s="40" t="s">
        <v>30</v>
      </c>
      <c r="I53" s="42"/>
      <c r="J53" s="42"/>
      <c r="K53" s="43"/>
      <c r="L53" s="43"/>
      <c r="M53" s="43"/>
      <c r="N53" s="43"/>
      <c r="O53" s="44"/>
      <c r="P53" s="44"/>
    </row>
    <row r="54" spans="1:16" s="46" customFormat="1" ht="15.75" x14ac:dyDescent="0.2">
      <c r="A54" s="41">
        <v>44</v>
      </c>
      <c r="B54" s="50" t="s">
        <v>78</v>
      </c>
      <c r="C54" s="50" t="s">
        <v>90</v>
      </c>
      <c r="D54" s="48" t="s">
        <v>36</v>
      </c>
      <c r="E54" s="49">
        <v>1</v>
      </c>
      <c r="F54" s="39">
        <v>121.52</v>
      </c>
      <c r="G54" s="39">
        <f t="shared" si="0"/>
        <v>121.52</v>
      </c>
      <c r="H54" s="40" t="s">
        <v>30</v>
      </c>
      <c r="I54" s="42"/>
      <c r="J54" s="42"/>
      <c r="K54" s="43"/>
      <c r="L54" s="43"/>
      <c r="M54" s="43"/>
      <c r="N54" s="43"/>
      <c r="O54" s="44"/>
      <c r="P54" s="44"/>
    </row>
    <row r="55" spans="1:16" s="46" customFormat="1" ht="15.75" x14ac:dyDescent="0.2">
      <c r="A55" s="41">
        <v>45</v>
      </c>
      <c r="B55" s="50" t="s">
        <v>78</v>
      </c>
      <c r="C55" s="50" t="s">
        <v>91</v>
      </c>
      <c r="D55" s="48" t="s">
        <v>36</v>
      </c>
      <c r="E55" s="49">
        <v>1</v>
      </c>
      <c r="F55" s="39">
        <v>158.5</v>
      </c>
      <c r="G55" s="39">
        <f t="shared" si="0"/>
        <v>158.5</v>
      </c>
      <c r="H55" s="40" t="s">
        <v>30</v>
      </c>
      <c r="I55" s="42"/>
      <c r="J55" s="42"/>
      <c r="K55" s="43"/>
      <c r="L55" s="43"/>
      <c r="M55" s="43"/>
      <c r="N55" s="43"/>
      <c r="O55" s="44"/>
      <c r="P55" s="44"/>
    </row>
    <row r="56" spans="1:16" s="46" customFormat="1" ht="15.75" x14ac:dyDescent="0.2">
      <c r="A56" s="41">
        <v>46</v>
      </c>
      <c r="B56" s="50" t="s">
        <v>78</v>
      </c>
      <c r="C56" s="50" t="s">
        <v>92</v>
      </c>
      <c r="D56" s="48" t="s">
        <v>36</v>
      </c>
      <c r="E56" s="49">
        <v>1</v>
      </c>
      <c r="F56" s="39">
        <v>211.33</v>
      </c>
      <c r="G56" s="39">
        <f t="shared" si="0"/>
        <v>211.33</v>
      </c>
      <c r="H56" s="40" t="s">
        <v>30</v>
      </c>
      <c r="I56" s="42"/>
      <c r="J56" s="42"/>
      <c r="K56" s="43"/>
      <c r="L56" s="43"/>
      <c r="M56" s="43"/>
      <c r="N56" s="43"/>
      <c r="O56" s="44"/>
      <c r="P56" s="44"/>
    </row>
    <row r="57" spans="1:16" s="46" customFormat="1" ht="15.75" x14ac:dyDescent="0.2">
      <c r="A57" s="41">
        <v>47</v>
      </c>
      <c r="B57" s="50" t="s">
        <v>78</v>
      </c>
      <c r="C57" s="50" t="s">
        <v>93</v>
      </c>
      <c r="D57" s="48" t="s">
        <v>36</v>
      </c>
      <c r="E57" s="49">
        <v>1</v>
      </c>
      <c r="F57" s="39">
        <v>354.78</v>
      </c>
      <c r="G57" s="39">
        <f t="shared" si="0"/>
        <v>354.78</v>
      </c>
      <c r="H57" s="40" t="s">
        <v>30</v>
      </c>
      <c r="I57" s="42"/>
      <c r="J57" s="42"/>
      <c r="K57" s="43"/>
      <c r="L57" s="43"/>
      <c r="M57" s="43"/>
      <c r="N57" s="43"/>
      <c r="O57" s="44"/>
      <c r="P57" s="44"/>
    </row>
    <row r="58" spans="1:16" s="46" customFormat="1" ht="38.25" x14ac:dyDescent="0.2">
      <c r="A58" s="41">
        <v>48</v>
      </c>
      <c r="B58" s="50" t="s">
        <v>94</v>
      </c>
      <c r="C58" s="50" t="s">
        <v>95</v>
      </c>
      <c r="D58" s="48" t="s">
        <v>36</v>
      </c>
      <c r="E58" s="49">
        <v>1</v>
      </c>
      <c r="F58" s="39">
        <v>12458.1</v>
      </c>
      <c r="G58" s="39">
        <f t="shared" si="0"/>
        <v>12458.1</v>
      </c>
      <c r="H58" s="40" t="s">
        <v>30</v>
      </c>
      <c r="I58" s="42"/>
      <c r="J58" s="42"/>
      <c r="K58" s="43"/>
      <c r="L58" s="43"/>
      <c r="M58" s="43"/>
      <c r="N58" s="43"/>
      <c r="O58" s="44"/>
      <c r="P58" s="44"/>
    </row>
    <row r="59" spans="1:16" s="46" customFormat="1" ht="15.75" x14ac:dyDescent="0.2">
      <c r="A59" s="41">
        <v>49</v>
      </c>
      <c r="B59" s="50" t="s">
        <v>96</v>
      </c>
      <c r="C59" s="50" t="s">
        <v>97</v>
      </c>
      <c r="D59" s="48" t="s">
        <v>36</v>
      </c>
      <c r="E59" s="49">
        <v>1</v>
      </c>
      <c r="F59" s="39">
        <v>799.9</v>
      </c>
      <c r="G59" s="39">
        <f t="shared" si="0"/>
        <v>799.9</v>
      </c>
      <c r="H59" s="40" t="s">
        <v>30</v>
      </c>
      <c r="I59" s="42"/>
      <c r="J59" s="42"/>
      <c r="K59" s="43"/>
      <c r="L59" s="43"/>
      <c r="M59" s="43"/>
      <c r="N59" s="43"/>
      <c r="O59" s="44"/>
      <c r="P59" s="44"/>
    </row>
    <row r="60" spans="1:16" s="46" customFormat="1" ht="51" x14ac:dyDescent="0.2">
      <c r="A60" s="41">
        <v>50</v>
      </c>
      <c r="B60" s="50" t="s">
        <v>98</v>
      </c>
      <c r="C60" s="50" t="s">
        <v>99</v>
      </c>
      <c r="D60" s="48" t="s">
        <v>36</v>
      </c>
      <c r="E60" s="49">
        <v>1</v>
      </c>
      <c r="F60" s="39">
        <v>4755</v>
      </c>
      <c r="G60" s="39">
        <f t="shared" si="0"/>
        <v>4755</v>
      </c>
      <c r="H60" s="40" t="s">
        <v>30</v>
      </c>
      <c r="I60" s="42"/>
      <c r="J60" s="42"/>
      <c r="K60" s="43"/>
      <c r="L60" s="43"/>
      <c r="M60" s="43"/>
      <c r="N60" s="43"/>
      <c r="O60" s="44"/>
      <c r="P60" s="44"/>
    </row>
    <row r="61" spans="1:16" s="46" customFormat="1" ht="25.5" x14ac:dyDescent="0.2">
      <c r="A61" s="41">
        <v>51</v>
      </c>
      <c r="B61" s="50" t="s">
        <v>127</v>
      </c>
      <c r="C61" s="50" t="s">
        <v>100</v>
      </c>
      <c r="D61" s="48" t="s">
        <v>36</v>
      </c>
      <c r="E61" s="49">
        <v>2</v>
      </c>
      <c r="F61" s="39">
        <v>561.09</v>
      </c>
      <c r="G61" s="39">
        <f t="shared" si="0"/>
        <v>1122.18</v>
      </c>
      <c r="H61" s="40" t="s">
        <v>30</v>
      </c>
      <c r="I61" s="42"/>
      <c r="J61" s="42"/>
      <c r="K61" s="43"/>
      <c r="L61" s="43"/>
      <c r="M61" s="43"/>
      <c r="N61" s="43"/>
      <c r="O61" s="44"/>
      <c r="P61" s="44"/>
    </row>
    <row r="62" spans="1:16" s="46" customFormat="1" ht="25.5" x14ac:dyDescent="0.2">
      <c r="A62" s="41">
        <v>52</v>
      </c>
      <c r="B62" s="50" t="s">
        <v>127</v>
      </c>
      <c r="C62" s="50" t="s">
        <v>101</v>
      </c>
      <c r="D62" s="48" t="s">
        <v>36</v>
      </c>
      <c r="E62" s="49">
        <v>5</v>
      </c>
      <c r="F62" s="39">
        <v>365.61</v>
      </c>
      <c r="G62" s="39">
        <f t="shared" si="0"/>
        <v>1828.0500000000002</v>
      </c>
      <c r="H62" s="40" t="s">
        <v>30</v>
      </c>
      <c r="I62" s="42"/>
      <c r="J62" s="42"/>
      <c r="K62" s="43"/>
      <c r="L62" s="43"/>
      <c r="M62" s="43"/>
      <c r="N62" s="43"/>
      <c r="O62" s="44"/>
      <c r="P62" s="44"/>
    </row>
    <row r="63" spans="1:16" s="46" customFormat="1" ht="25.5" x14ac:dyDescent="0.2">
      <c r="A63" s="41">
        <v>53</v>
      </c>
      <c r="B63" s="50" t="s">
        <v>127</v>
      </c>
      <c r="C63" s="50" t="s">
        <v>102</v>
      </c>
      <c r="D63" s="48" t="s">
        <v>36</v>
      </c>
      <c r="E63" s="49">
        <v>5</v>
      </c>
      <c r="F63" s="39">
        <v>416.33</v>
      </c>
      <c r="G63" s="39">
        <f t="shared" si="0"/>
        <v>2081.65</v>
      </c>
      <c r="H63" s="40" t="s">
        <v>30</v>
      </c>
      <c r="I63" s="42"/>
      <c r="J63" s="42"/>
      <c r="K63" s="43"/>
      <c r="L63" s="43"/>
      <c r="M63" s="43"/>
      <c r="N63" s="43"/>
      <c r="O63" s="44"/>
      <c r="P63" s="44"/>
    </row>
    <row r="64" spans="1:16" s="46" customFormat="1" ht="25.5" x14ac:dyDescent="0.2">
      <c r="A64" s="41">
        <v>54</v>
      </c>
      <c r="B64" s="50" t="s">
        <v>127</v>
      </c>
      <c r="C64" s="50" t="s">
        <v>103</v>
      </c>
      <c r="D64" s="48" t="s">
        <v>36</v>
      </c>
      <c r="E64" s="49">
        <v>5</v>
      </c>
      <c r="F64" s="39">
        <v>500.86</v>
      </c>
      <c r="G64" s="39">
        <f t="shared" si="0"/>
        <v>2504.3000000000002</v>
      </c>
      <c r="H64" s="40" t="s">
        <v>30</v>
      </c>
      <c r="I64" s="42"/>
      <c r="J64" s="42"/>
      <c r="K64" s="43"/>
      <c r="L64" s="43"/>
      <c r="M64" s="43"/>
      <c r="N64" s="43"/>
      <c r="O64" s="44"/>
      <c r="P64" s="44"/>
    </row>
    <row r="65" spans="1:16" s="46" customFormat="1" ht="25.5" x14ac:dyDescent="0.2">
      <c r="A65" s="41">
        <v>55</v>
      </c>
      <c r="B65" s="50" t="s">
        <v>127</v>
      </c>
      <c r="C65" s="50" t="s">
        <v>104</v>
      </c>
      <c r="D65" s="48" t="s">
        <v>36</v>
      </c>
      <c r="E65" s="49">
        <v>5</v>
      </c>
      <c r="F65" s="39">
        <v>181.75</v>
      </c>
      <c r="G65" s="39">
        <f t="shared" si="0"/>
        <v>908.75</v>
      </c>
      <c r="H65" s="40" t="s">
        <v>30</v>
      </c>
      <c r="I65" s="42"/>
      <c r="J65" s="42"/>
      <c r="K65" s="43"/>
      <c r="L65" s="43"/>
      <c r="M65" s="43"/>
      <c r="N65" s="43"/>
      <c r="O65" s="44"/>
      <c r="P65" s="44"/>
    </row>
    <row r="66" spans="1:16" s="46" customFormat="1" ht="25.5" x14ac:dyDescent="0.2">
      <c r="A66" s="41">
        <v>56</v>
      </c>
      <c r="B66" s="50" t="s">
        <v>127</v>
      </c>
      <c r="C66" s="50" t="s">
        <v>105</v>
      </c>
      <c r="D66" s="48" t="s">
        <v>36</v>
      </c>
      <c r="E66" s="49">
        <v>5</v>
      </c>
      <c r="F66" s="39">
        <v>261</v>
      </c>
      <c r="G66" s="39">
        <f t="shared" si="0"/>
        <v>1305</v>
      </c>
      <c r="H66" s="40" t="s">
        <v>30</v>
      </c>
      <c r="I66" s="42"/>
      <c r="J66" s="42"/>
      <c r="K66" s="43"/>
      <c r="L66" s="43"/>
      <c r="M66" s="43"/>
      <c r="N66" s="43"/>
      <c r="O66" s="44"/>
      <c r="P66" s="44"/>
    </row>
    <row r="67" spans="1:16" s="46" customFormat="1" ht="38.25" x14ac:dyDescent="0.2">
      <c r="A67" s="41">
        <v>57</v>
      </c>
      <c r="B67" s="50" t="s">
        <v>106</v>
      </c>
      <c r="C67" s="50" t="s">
        <v>107</v>
      </c>
      <c r="D67" s="48" t="s">
        <v>36</v>
      </c>
      <c r="E67" s="49">
        <v>1</v>
      </c>
      <c r="F67" s="39">
        <v>17903.11</v>
      </c>
      <c r="G67" s="39">
        <f t="shared" si="0"/>
        <v>17903.11</v>
      </c>
      <c r="H67" s="40" t="s">
        <v>30</v>
      </c>
      <c r="I67" s="42"/>
      <c r="J67" s="42"/>
      <c r="K67" s="43"/>
      <c r="L67" s="43"/>
      <c r="M67" s="43"/>
      <c r="N67" s="43"/>
      <c r="O67" s="44"/>
      <c r="P67" s="44"/>
    </row>
    <row r="68" spans="1:16" s="46" customFormat="1" ht="25.5" x14ac:dyDescent="0.2">
      <c r="A68" s="41">
        <v>58</v>
      </c>
      <c r="B68" s="50" t="s">
        <v>106</v>
      </c>
      <c r="C68" s="50" t="s">
        <v>108</v>
      </c>
      <c r="D68" s="48" t="s">
        <v>36</v>
      </c>
      <c r="E68" s="49">
        <v>1</v>
      </c>
      <c r="F68" s="39">
        <v>3159.43</v>
      </c>
      <c r="G68" s="39">
        <f t="shared" si="0"/>
        <v>3159.43</v>
      </c>
      <c r="H68" s="40" t="s">
        <v>30</v>
      </c>
      <c r="I68" s="42"/>
      <c r="J68" s="42"/>
      <c r="K68" s="43"/>
      <c r="L68" s="43"/>
      <c r="M68" s="43"/>
      <c r="N68" s="43"/>
      <c r="O68" s="44"/>
      <c r="P68" s="44"/>
    </row>
    <row r="69" spans="1:16" s="46" customFormat="1" ht="25.5" x14ac:dyDescent="0.2">
      <c r="A69" s="41">
        <v>59</v>
      </c>
      <c r="B69" s="50" t="s">
        <v>106</v>
      </c>
      <c r="C69" s="50" t="s">
        <v>109</v>
      </c>
      <c r="D69" s="48" t="s">
        <v>36</v>
      </c>
      <c r="E69" s="49">
        <v>1</v>
      </c>
      <c r="F69" s="39">
        <v>5228.3900000000003</v>
      </c>
      <c r="G69" s="39">
        <f t="shared" si="0"/>
        <v>5228.3900000000003</v>
      </c>
      <c r="H69" s="40" t="s">
        <v>30</v>
      </c>
      <c r="I69" s="42"/>
      <c r="J69" s="42"/>
      <c r="K69" s="43"/>
      <c r="L69" s="43"/>
      <c r="M69" s="43"/>
      <c r="N69" s="43"/>
      <c r="O69" s="44"/>
      <c r="P69" s="44"/>
    </row>
    <row r="70" spans="1:16" s="46" customFormat="1" ht="51" x14ac:dyDescent="0.2">
      <c r="A70" s="41">
        <v>60</v>
      </c>
      <c r="B70" s="50" t="s">
        <v>110</v>
      </c>
      <c r="C70" s="50" t="s">
        <v>111</v>
      </c>
      <c r="D70" s="48" t="s">
        <v>36</v>
      </c>
      <c r="E70" s="49">
        <v>3</v>
      </c>
      <c r="F70" s="39">
        <v>7431.54</v>
      </c>
      <c r="G70" s="39">
        <f t="shared" si="0"/>
        <v>22294.62</v>
      </c>
      <c r="H70" s="40" t="s">
        <v>30</v>
      </c>
      <c r="I70" s="42"/>
      <c r="J70" s="42"/>
      <c r="K70" s="43"/>
      <c r="L70" s="43"/>
      <c r="M70" s="43"/>
      <c r="N70" s="43"/>
      <c r="O70" s="44"/>
      <c r="P70" s="44"/>
    </row>
    <row r="71" spans="1:16" s="46" customFormat="1" ht="15.75" x14ac:dyDescent="0.2">
      <c r="A71" s="41">
        <v>61</v>
      </c>
      <c r="B71" s="50" t="s">
        <v>112</v>
      </c>
      <c r="C71" s="50" t="s">
        <v>113</v>
      </c>
      <c r="D71" s="48" t="s">
        <v>36</v>
      </c>
      <c r="E71" s="49">
        <v>10</v>
      </c>
      <c r="F71" s="39">
        <v>442.74</v>
      </c>
      <c r="G71" s="39">
        <f t="shared" si="0"/>
        <v>4427.3999999999996</v>
      </c>
      <c r="H71" s="40" t="s">
        <v>30</v>
      </c>
      <c r="I71" s="42"/>
      <c r="J71" s="42"/>
      <c r="K71" s="43"/>
      <c r="L71" s="43"/>
      <c r="M71" s="43"/>
      <c r="N71" s="43"/>
      <c r="O71" s="44"/>
      <c r="P71" s="44"/>
    </row>
    <row r="72" spans="1:16" ht="15" thickBot="1" x14ac:dyDescent="0.25">
      <c r="A72" s="3"/>
      <c r="B72" s="8"/>
      <c r="C72" s="8"/>
      <c r="D72" s="3"/>
      <c r="E72" s="9"/>
      <c r="F72" s="10" t="s">
        <v>5</v>
      </c>
      <c r="G72" s="11">
        <f>SUM(G11:G71)</f>
        <v>227968.22999999995</v>
      </c>
      <c r="H72" s="11"/>
      <c r="I72" s="11"/>
      <c r="J72" s="31">
        <f>SUM(J11:J71)</f>
        <v>0</v>
      </c>
      <c r="K72" s="31">
        <f t="shared" ref="K72:L72" si="1">SUM(K11:K71)</f>
        <v>0</v>
      </c>
      <c r="L72" s="31">
        <f t="shared" si="1"/>
        <v>0</v>
      </c>
      <c r="M72" s="28"/>
      <c r="N72" s="28"/>
      <c r="O72" s="1"/>
      <c r="P72" s="1"/>
    </row>
    <row r="73" spans="1:16" ht="15" x14ac:dyDescent="0.2">
      <c r="A73" s="3"/>
      <c r="B73" s="8"/>
      <c r="C73" s="8"/>
      <c r="D73" s="3"/>
      <c r="E73" s="9"/>
      <c r="F73" s="12"/>
      <c r="G73" s="12"/>
      <c r="H73" s="12"/>
      <c r="I73" s="11"/>
      <c r="J73" s="11"/>
      <c r="K73" s="11"/>
      <c r="L73" s="7"/>
      <c r="M73" s="7"/>
      <c r="N73" s="7"/>
      <c r="O73" s="1"/>
      <c r="P73" s="1"/>
    </row>
    <row r="74" spans="1:16" ht="15" x14ac:dyDescent="0.2">
      <c r="A74" s="13"/>
      <c r="B74" s="8"/>
      <c r="C74" s="8"/>
      <c r="D74" s="3"/>
      <c r="E74" s="9"/>
      <c r="F74" s="12"/>
      <c r="G74" s="12"/>
      <c r="H74" s="12"/>
      <c r="I74" s="11"/>
      <c r="J74" s="11"/>
      <c r="K74" s="11"/>
      <c r="L74" s="7"/>
      <c r="M74" s="7"/>
      <c r="N74" s="7"/>
      <c r="O74" s="1"/>
      <c r="P74" s="1"/>
    </row>
    <row r="75" spans="1:16" ht="26.25" customHeight="1" x14ac:dyDescent="0.2">
      <c r="A75" s="52" t="s">
        <v>16</v>
      </c>
      <c r="B75" s="52"/>
      <c r="C75" s="52"/>
      <c r="D75" s="52"/>
      <c r="E75" s="52"/>
      <c r="F75" s="11">
        <f>G72</f>
        <v>227968.22999999995</v>
      </c>
      <c r="G75" s="14"/>
      <c r="H75" s="14"/>
      <c r="I75" s="64" t="s">
        <v>21</v>
      </c>
      <c r="J75" s="64"/>
      <c r="K75" s="24">
        <f>L72</f>
        <v>0</v>
      </c>
      <c r="L75" s="7"/>
      <c r="M75" s="7"/>
      <c r="N75" s="7"/>
      <c r="O75" s="1"/>
      <c r="P75" s="1"/>
    </row>
    <row r="76" spans="1:16" ht="24" customHeight="1" x14ac:dyDescent="0.2">
      <c r="A76" s="52" t="s">
        <v>19</v>
      </c>
      <c r="B76" s="52"/>
      <c r="C76" s="52"/>
      <c r="D76" s="52"/>
      <c r="E76" s="52"/>
      <c r="F76" s="11">
        <f>G72/1.2</f>
        <v>189973.52499999997</v>
      </c>
      <c r="G76" s="14"/>
      <c r="H76" s="14"/>
      <c r="I76" s="64" t="s">
        <v>22</v>
      </c>
      <c r="J76" s="64"/>
      <c r="K76" s="24">
        <f>J72</f>
        <v>0</v>
      </c>
      <c r="L76" s="7"/>
      <c r="M76" s="7"/>
      <c r="N76" s="7"/>
      <c r="O76" s="1"/>
      <c r="P76" s="1"/>
    </row>
    <row r="77" spans="1:16" ht="12.75" hidden="1" customHeight="1" x14ac:dyDescent="0.2">
      <c r="A77" s="52" t="s">
        <v>16</v>
      </c>
      <c r="B77" s="52"/>
      <c r="C77" s="52"/>
      <c r="D77" s="52"/>
      <c r="E77" s="52"/>
      <c r="F77" s="11">
        <v>0</v>
      </c>
      <c r="G77" s="19" t="s">
        <v>10</v>
      </c>
      <c r="H77" s="19"/>
      <c r="I77" s="64" t="s">
        <v>21</v>
      </c>
      <c r="J77" s="64"/>
      <c r="K77" s="7"/>
      <c r="L77" s="7"/>
      <c r="M77" s="7"/>
      <c r="N77" s="7"/>
      <c r="O77" s="1"/>
      <c r="P77" s="1"/>
    </row>
    <row r="78" spans="1:16" ht="21" customHeight="1" x14ac:dyDescent="0.2">
      <c r="A78" s="52" t="s">
        <v>20</v>
      </c>
      <c r="B78" s="52"/>
      <c r="C78" s="52"/>
      <c r="D78" s="52"/>
      <c r="E78" s="52"/>
      <c r="F78" s="23" t="s">
        <v>26</v>
      </c>
      <c r="G78" s="19"/>
      <c r="H78" s="19"/>
      <c r="I78" s="64" t="s">
        <v>32</v>
      </c>
      <c r="J78" s="64"/>
      <c r="K78" s="25" t="s">
        <v>23</v>
      </c>
      <c r="L78" s="9"/>
      <c r="M78" s="9"/>
      <c r="N78" s="9"/>
      <c r="O78" s="1"/>
      <c r="P78" s="1"/>
    </row>
    <row r="79" spans="1:16" ht="21" customHeight="1" x14ac:dyDescent="0.2">
      <c r="A79" s="26"/>
      <c r="B79" s="52"/>
      <c r="C79" s="52"/>
      <c r="D79" s="52"/>
      <c r="E79" s="52"/>
      <c r="F79" s="23"/>
      <c r="G79" s="19"/>
      <c r="H79" s="19"/>
      <c r="I79" s="27"/>
      <c r="J79" s="27"/>
      <c r="K79" s="25"/>
      <c r="L79" s="9"/>
      <c r="M79" s="9"/>
      <c r="N79" s="9"/>
      <c r="O79" s="1"/>
      <c r="P79" s="1"/>
    </row>
    <row r="80" spans="1:16" x14ac:dyDescent="0.2">
      <c r="A80" s="67" t="s">
        <v>34</v>
      </c>
      <c r="B80" s="67"/>
      <c r="C80" s="67"/>
      <c r="D80" s="67"/>
      <c r="E80" s="67"/>
      <c r="F80" s="67"/>
      <c r="G80" s="67"/>
      <c r="H80" s="67"/>
      <c r="I80" s="67"/>
      <c r="J80" s="67"/>
      <c r="K80" s="7"/>
      <c r="L80" s="7"/>
      <c r="M80" s="7"/>
      <c r="N80" s="7"/>
      <c r="O80" s="1"/>
      <c r="P80" s="1"/>
    </row>
    <row r="81" spans="1:16" x14ac:dyDescent="0.2">
      <c r="A81" s="15" t="s">
        <v>18</v>
      </c>
      <c r="B81" s="15"/>
      <c r="C81" s="15"/>
      <c r="D81" s="15"/>
      <c r="E81" s="15"/>
      <c r="F81" s="15"/>
      <c r="G81" s="15"/>
      <c r="H81" s="15"/>
      <c r="I81" s="15"/>
      <c r="J81" s="15"/>
      <c r="K81" s="7"/>
      <c r="L81" s="7"/>
      <c r="M81" s="7"/>
      <c r="N81" s="7"/>
      <c r="O81" s="1"/>
      <c r="P81" s="1"/>
    </row>
    <row r="82" spans="1:16" x14ac:dyDescent="0.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29"/>
      <c r="N82" s="29"/>
      <c r="O82" s="1"/>
      <c r="P82" s="1"/>
    </row>
    <row r="83" spans="1:16" x14ac:dyDescent="0.2">
      <c r="A83" s="16"/>
      <c r="B83" s="16"/>
      <c r="C83" s="16"/>
      <c r="D83" s="16"/>
      <c r="E83" s="16"/>
      <c r="F83" s="17"/>
      <c r="G83" s="17"/>
      <c r="H83" s="17"/>
      <c r="I83" s="17"/>
      <c r="J83" s="17"/>
      <c r="K83" s="17"/>
      <c r="L83" s="17"/>
      <c r="M83" s="17"/>
      <c r="N83" s="17"/>
      <c r="O83" s="16"/>
      <c r="P83" s="1"/>
    </row>
    <row r="84" spans="1:16" x14ac:dyDescent="0.2">
      <c r="A84" s="16"/>
      <c r="B84" s="16"/>
      <c r="C84" s="16"/>
      <c r="D84" s="16"/>
      <c r="E84" s="16"/>
      <c r="F84" s="17"/>
      <c r="G84" s="17"/>
      <c r="H84" s="17"/>
      <c r="I84" s="17"/>
      <c r="J84" s="17"/>
      <c r="K84" s="7"/>
      <c r="L84" s="7"/>
      <c r="M84" s="7"/>
      <c r="N84" s="7"/>
      <c r="O84" s="1"/>
      <c r="P84" s="1"/>
    </row>
    <row r="85" spans="1:16" x14ac:dyDescent="0.2">
      <c r="A85" s="53" t="s">
        <v>6</v>
      </c>
      <c r="B85" s="53"/>
      <c r="C85" s="53"/>
      <c r="D85" s="53"/>
      <c r="E85" s="53"/>
      <c r="F85" s="53"/>
      <c r="G85" s="6"/>
      <c r="H85" s="6"/>
      <c r="I85" s="6"/>
      <c r="J85" s="6"/>
      <c r="K85" s="7"/>
      <c r="L85" s="7"/>
      <c r="M85" s="7"/>
      <c r="N85" s="7"/>
      <c r="O85" s="1"/>
      <c r="P85" s="1"/>
    </row>
    <row r="86" spans="1:16" ht="15.75" x14ac:dyDescent="0.2">
      <c r="A86" s="66" t="s">
        <v>7</v>
      </c>
      <c r="B86" s="66"/>
      <c r="C86" s="66"/>
      <c r="D86" s="66"/>
      <c r="E86" s="66"/>
      <c r="F86" s="66"/>
      <c r="G86" s="6"/>
      <c r="H86" s="6"/>
      <c r="I86" s="6"/>
      <c r="J86" s="6"/>
      <c r="K86" s="7"/>
      <c r="L86" s="7"/>
      <c r="M86" s="7"/>
      <c r="N86" s="7"/>
      <c r="O86" s="1"/>
      <c r="P86" s="1"/>
    </row>
    <row r="87" spans="1:16" x14ac:dyDescent="0.2">
      <c r="A87" s="53" t="s">
        <v>6</v>
      </c>
      <c r="B87" s="53"/>
      <c r="C87" s="53"/>
      <c r="D87" s="53"/>
      <c r="E87" s="53"/>
      <c r="F87" s="53"/>
      <c r="G87" s="6"/>
      <c r="H87" s="6"/>
      <c r="I87" s="6"/>
      <c r="J87" s="6"/>
      <c r="K87" s="7"/>
      <c r="L87" s="7"/>
      <c r="M87" s="7"/>
      <c r="N87" s="7"/>
      <c r="O87" s="1"/>
      <c r="P87" s="1"/>
    </row>
    <row r="88" spans="1:16" ht="15.75" x14ac:dyDescent="0.2">
      <c r="A88" s="66" t="s">
        <v>8</v>
      </c>
      <c r="B88" s="66"/>
      <c r="C88" s="66"/>
      <c r="D88" s="66"/>
      <c r="E88" s="66"/>
      <c r="F88" s="5"/>
      <c r="G88" s="6"/>
      <c r="H88" s="6"/>
      <c r="I88" s="6"/>
      <c r="J88" s="6"/>
      <c r="K88" s="7"/>
      <c r="L88" s="7"/>
      <c r="M88" s="7"/>
      <c r="N88" s="7"/>
      <c r="O88" s="1"/>
      <c r="P88" s="1"/>
    </row>
    <row r="89" spans="1:16" x14ac:dyDescent="0.2">
      <c r="A89" s="3"/>
      <c r="B89" s="3"/>
      <c r="C89" s="3"/>
      <c r="D89" s="3"/>
      <c r="E89" s="4"/>
      <c r="F89" s="5"/>
      <c r="G89" s="5"/>
      <c r="H89" s="5"/>
      <c r="I89" s="6"/>
      <c r="J89" s="6"/>
      <c r="K89" s="6"/>
      <c r="L89" s="7"/>
      <c r="M89" s="7"/>
      <c r="N89" s="7"/>
      <c r="O89" s="1"/>
      <c r="P89" s="1"/>
    </row>
    <row r="90" spans="1:16" x14ac:dyDescent="0.2">
      <c r="A90" s="3"/>
      <c r="B90" s="3"/>
      <c r="C90" s="3"/>
      <c r="D90" s="3"/>
      <c r="E90" s="4"/>
      <c r="F90" s="5"/>
      <c r="G90" s="5"/>
      <c r="H90" s="5"/>
      <c r="I90" s="6"/>
      <c r="J90" s="6"/>
      <c r="K90" s="6"/>
      <c r="L90" s="7"/>
      <c r="M90" s="7"/>
      <c r="N90" s="7"/>
      <c r="O90" s="1"/>
      <c r="P90" s="1"/>
    </row>
    <row r="94" spans="1:16" x14ac:dyDescent="0.2">
      <c r="I94" s="1"/>
      <c r="J94" s="1"/>
      <c r="K94" s="2"/>
    </row>
    <row r="95" spans="1:16" x14ac:dyDescent="0.2">
      <c r="I95" s="1"/>
      <c r="J95" s="1"/>
      <c r="K95" s="2"/>
    </row>
    <row r="96" spans="1:16" x14ac:dyDescent="0.2">
      <c r="I96" s="1"/>
      <c r="J96" s="1"/>
      <c r="K96" s="1"/>
    </row>
  </sheetData>
  <mergeCells count="26">
    <mergeCell ref="H8:H9"/>
    <mergeCell ref="B79:E79"/>
    <mergeCell ref="I9:N9"/>
    <mergeCell ref="A87:F87"/>
    <mergeCell ref="A88:E88"/>
    <mergeCell ref="A86:F86"/>
    <mergeCell ref="A78:E78"/>
    <mergeCell ref="A80:J80"/>
    <mergeCell ref="C8:C9"/>
    <mergeCell ref="B10:C10"/>
    <mergeCell ref="A4:O4"/>
    <mergeCell ref="A6:O6"/>
    <mergeCell ref="A75:E75"/>
    <mergeCell ref="A77:E77"/>
    <mergeCell ref="A85:F85"/>
    <mergeCell ref="G8:G9"/>
    <mergeCell ref="F8:F9"/>
    <mergeCell ref="E8:E9"/>
    <mergeCell ref="D8:D9"/>
    <mergeCell ref="B8:B9"/>
    <mergeCell ref="A8:A9"/>
    <mergeCell ref="A76:E76"/>
    <mergeCell ref="I75:J75"/>
    <mergeCell ref="I76:J76"/>
    <mergeCell ref="I77:J77"/>
    <mergeCell ref="I78:J78"/>
  </mergeCells>
  <phoneticPr fontId="18" type="noConversion"/>
  <conditionalFormatting sqref="D23">
    <cfRule type="cellIs" dxfId="13" priority="1" stopIfTrue="1" operator="equal">
      <formula>0</formula>
    </cfRule>
  </conditionalFormatting>
  <conditionalFormatting sqref="D20">
    <cfRule type="cellIs" dxfId="12" priority="4" stopIfTrue="1" operator="equal">
      <formula>0</formula>
    </cfRule>
  </conditionalFormatting>
  <conditionalFormatting sqref="D21">
    <cfRule type="cellIs" dxfId="11" priority="3" stopIfTrue="1" operator="equal">
      <formula>0</formula>
    </cfRule>
  </conditionalFormatting>
  <conditionalFormatting sqref="D22">
    <cfRule type="cellIs" dxfId="10" priority="2" stopIfTrue="1" operator="equal">
      <formula>0</formula>
    </cfRule>
  </conditionalFormatting>
  <conditionalFormatting sqref="D11">
    <cfRule type="cellIs" dxfId="9" priority="14" stopIfTrue="1" operator="equal">
      <formula>0</formula>
    </cfRule>
  </conditionalFormatting>
  <conditionalFormatting sqref="D24">
    <cfRule type="cellIs" dxfId="8" priority="13" stopIfTrue="1" operator="equal">
      <formula>0</formula>
    </cfRule>
  </conditionalFormatting>
  <conditionalFormatting sqref="D12">
    <cfRule type="cellIs" dxfId="7" priority="12" stopIfTrue="1" operator="equal">
      <formula>0</formula>
    </cfRule>
  </conditionalFormatting>
  <conditionalFormatting sqref="D13">
    <cfRule type="cellIs" dxfId="6" priority="11" stopIfTrue="1" operator="equal">
      <formula>0</formula>
    </cfRule>
  </conditionalFormatting>
  <conditionalFormatting sqref="D14">
    <cfRule type="cellIs" dxfId="5" priority="10" stopIfTrue="1" operator="equal">
      <formula>0</formula>
    </cfRule>
  </conditionalFormatting>
  <conditionalFormatting sqref="D15">
    <cfRule type="cellIs" dxfId="4" priority="9" stopIfTrue="1" operator="equal">
      <formula>0</formula>
    </cfRule>
  </conditionalFormatting>
  <conditionalFormatting sqref="D16">
    <cfRule type="cellIs" dxfId="3" priority="8" stopIfTrue="1" operator="equal">
      <formula>0</formula>
    </cfRule>
  </conditionalFormatting>
  <conditionalFormatting sqref="D17">
    <cfRule type="cellIs" dxfId="2" priority="7" stopIfTrue="1" operator="equal">
      <formula>0</formula>
    </cfRule>
  </conditionalFormatting>
  <conditionalFormatting sqref="D18">
    <cfRule type="cellIs" dxfId="1" priority="6" stopIfTrue="1" operator="equal">
      <formula>0</formula>
    </cfRule>
  </conditionalFormatting>
  <conditionalFormatting sqref="D19">
    <cfRule type="cellIs" dxfId="0" priority="5" stopIfTrue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для закупки</vt:lpstr>
      <vt:lpstr>'для закупки'!Заголовки_для_печати</vt:lpstr>
    </vt:vector>
  </TitlesOfParts>
  <Company>1111111111111111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2018-05-15T13:46:31Z</cp:lastPrinted>
  <dcterms:created xsi:type="dcterms:W3CDTF">2008-11-05T06:12:43Z</dcterms:created>
  <dcterms:modified xsi:type="dcterms:W3CDTF">2022-11-17T12:21:47Z</dcterms:modified>
</cp:coreProperties>
</file>