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ЗАКУПКИ\Торги 2022\117_2022-электрика торги\Закупочная документация\"/>
    </mc:Choice>
  </mc:AlternateContent>
  <xr:revisionPtr revIDLastSave="0" documentId="13_ncr:1_{6B681571-E65F-47E3-B4B2-EDEAD59721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закупки" sheetId="10" r:id="rId1"/>
  </sheets>
  <definedNames>
    <definedName name="DATE" localSheetId="0">#REF!</definedName>
    <definedName name="DATE">#REF!</definedName>
    <definedName name="DIR" localSheetId="0">#REF!</definedName>
    <definedName name="DIR">#REF!</definedName>
    <definedName name="ITEM" localSheetId="0">#REF!</definedName>
    <definedName name="ITEM">#REF!</definedName>
    <definedName name="ITOGO" localSheetId="0">#REF!</definedName>
    <definedName name="ITOGO">#REF!</definedName>
    <definedName name="LIST1" localSheetId="0">#REF!</definedName>
    <definedName name="LIST1">#REF!</definedName>
    <definedName name="LIST11" localSheetId="0">#REF!</definedName>
    <definedName name="LIST11">#REF!</definedName>
    <definedName name="LIST12" localSheetId="0">#REF!</definedName>
    <definedName name="LIST12">#REF!</definedName>
    <definedName name="LIST2" localSheetId="0">#REF!</definedName>
    <definedName name="LIST2">#REF!</definedName>
    <definedName name="LIST29" localSheetId="0">#REF!</definedName>
    <definedName name="LIST29">#REF!</definedName>
    <definedName name="LIST3" localSheetId="0">#REF!</definedName>
    <definedName name="LIST3">#REF!</definedName>
    <definedName name="LIST30" localSheetId="0">#REF!</definedName>
    <definedName name="LIST30">#REF!</definedName>
    <definedName name="LIST4" localSheetId="0">#REF!</definedName>
    <definedName name="LIST4">#REF!</definedName>
    <definedName name="LIST5" localSheetId="0">#REF!</definedName>
    <definedName name="LIST5">#REF!</definedName>
    <definedName name="LIST6" localSheetId="0">#REF!</definedName>
    <definedName name="LIST6">#REF!</definedName>
    <definedName name="LIST7" localSheetId="0">#REF!</definedName>
    <definedName name="LIST7">#REF!</definedName>
    <definedName name="LIST8" localSheetId="0">#REF!</definedName>
    <definedName name="LIST8">#REF!</definedName>
    <definedName name="SIGN1" localSheetId="0">#REF!</definedName>
    <definedName name="SIGN1">#REF!</definedName>
    <definedName name="SIGN2" localSheetId="0">#REF!</definedName>
    <definedName name="SIGN2">#REF!</definedName>
    <definedName name="SOGL" localSheetId="0">#REF!</definedName>
    <definedName name="SOGL">#REF!</definedName>
    <definedName name="STAMP" localSheetId="0">#REF!</definedName>
    <definedName name="STAMP">#REF!</definedName>
    <definedName name="STAMP1" localSheetId="0">#REF!</definedName>
    <definedName name="STAMP1">#REF!</definedName>
    <definedName name="длщл" localSheetId="0">#REF!</definedName>
    <definedName name="длщл">#REF!</definedName>
    <definedName name="_xlnm.Print_Titles" localSheetId="0">'для закупки'!$8:$8</definedName>
  </definedNames>
  <calcPr calcId="191029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4" i="10" l="1"/>
  <c r="L134" i="10"/>
  <c r="J134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80" i="10"/>
  <c r="G81" i="10"/>
  <c r="G82" i="10"/>
  <c r="G83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G97" i="10"/>
  <c r="G98" i="10"/>
  <c r="G99" i="10"/>
  <c r="G100" i="10"/>
  <c r="G101" i="10"/>
  <c r="G102" i="10"/>
  <c r="G103" i="10"/>
  <c r="G104" i="10"/>
  <c r="G105" i="10"/>
  <c r="G106" i="10"/>
  <c r="G107" i="10"/>
  <c r="G108" i="10"/>
  <c r="G109" i="10"/>
  <c r="G110" i="10"/>
  <c r="G111" i="10"/>
  <c r="G112" i="10"/>
  <c r="G113" i="10"/>
  <c r="G114" i="10"/>
  <c r="G115" i="10"/>
  <c r="G116" i="10"/>
  <c r="G117" i="10"/>
  <c r="G118" i="10"/>
  <c r="G119" i="10"/>
  <c r="G120" i="10"/>
  <c r="G121" i="10"/>
  <c r="G122" i="10"/>
  <c r="G123" i="10"/>
  <c r="G124" i="10"/>
  <c r="G125" i="10"/>
  <c r="G126" i="10"/>
  <c r="G127" i="10"/>
  <c r="G128" i="10"/>
  <c r="G129" i="10"/>
  <c r="G130" i="10"/>
  <c r="G131" i="10"/>
  <c r="G132" i="10"/>
  <c r="G133" i="10"/>
  <c r="G134" i="10" l="1"/>
  <c r="F138" i="10" l="1"/>
  <c r="K137" i="10"/>
  <c r="K138" i="10"/>
  <c r="F137" i="10" l="1"/>
</calcChain>
</file>

<file path=xl/sharedStrings.xml><?xml version="1.0" encoding="utf-8"?>
<sst xmlns="http://schemas.openxmlformats.org/spreadsheetml/2006/main" count="530" uniqueCount="221">
  <si>
    <t>№ п/п</t>
  </si>
  <si>
    <t>Кол-во</t>
  </si>
  <si>
    <t>Приложение к Заявке на участие в конкурентной процедуре</t>
  </si>
  <si>
    <t>от  ______________________ № _____________________</t>
  </si>
  <si>
    <t>Ед.
изм.</t>
  </si>
  <si>
    <t>Итого: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</si>
  <si>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</si>
  <si>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</si>
  <si>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</si>
  <si>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6=5*4</t>
  </si>
  <si>
    <t xml:space="preserve">руб.  без НДС </t>
  </si>
  <si>
    <t xml:space="preserve">заполняется Участником </t>
  </si>
  <si>
    <t xml:space="preserve">Цена за ед.,
 без НДС, руб.*
</t>
  </si>
  <si>
    <t xml:space="preserve">Стоимость всего без НДС, руб.*
</t>
  </si>
  <si>
    <t xml:space="preserve">Сумма НДС, руб.*
</t>
  </si>
  <si>
    <t xml:space="preserve">Стоимость с учетом НДС, руб.*
</t>
  </si>
  <si>
    <t>Начальная (максимальная) цена договора с  НДС, руб</t>
  </si>
  <si>
    <t>КОММЕРЧЕСКОЕ ПРЕДЛОЖЕНИЕ</t>
  </si>
  <si>
    <t xml:space="preserve">* Цена указывается с учетом с всех затрат, издержек и иных расходов Исполнителя, в том числе сопутствующих, связанных с оказанием услуг Заказчику </t>
  </si>
  <si>
    <t>Начальная (максимальная) цена договора без  НДС, руб</t>
  </si>
  <si>
    <t>Ставка НДС:</t>
  </si>
  <si>
    <t>Предложение участник с НДС,руб</t>
  </si>
  <si>
    <t>Предложение участник без НДС,руб</t>
  </si>
  <si>
    <t>Ставка НДС,руб</t>
  </si>
  <si>
    <t xml:space="preserve">Указать </t>
  </si>
  <si>
    <t>шт</t>
  </si>
  <si>
    <t>Страна происхождения товара</t>
  </si>
  <si>
    <t>Производитель</t>
  </si>
  <si>
    <t>20%</t>
  </si>
  <si>
    <t xml:space="preserve">Начальная (максимальная) цена
за ед., с НДС, руб.
</t>
  </si>
  <si>
    <t>Сумма, с учетом НДС,
 руб.</t>
  </si>
  <si>
    <t>Возможность применения эквивалентной продукции (Да/нет)</t>
  </si>
  <si>
    <t>9=8*4</t>
  </si>
  <si>
    <t>* любые товарные знаки, указанные в Спецификации , следует читать со словами "или аналог".</t>
  </si>
  <si>
    <t>Наименование *</t>
  </si>
  <si>
    <t>DIN-рейка</t>
  </si>
  <si>
    <t>L= 300мм.</t>
  </si>
  <si>
    <t>Автоматический выключатель</t>
  </si>
  <si>
    <t xml:space="preserve">ВА 47100 3Р 80А ГОСТ 50345-2010 </t>
  </si>
  <si>
    <t xml:space="preserve">ВА 47100 3Р 100А ГОСТ 50345-2010 </t>
  </si>
  <si>
    <t xml:space="preserve">ВА 4729 1Р 10А ГОСТ 50345-2010 </t>
  </si>
  <si>
    <t xml:space="preserve">ВА 4729 1Р 16А ГОСТ 50345-2010 </t>
  </si>
  <si>
    <t xml:space="preserve">ВА 4729 1р 25А ГОСТ 50345-2010 </t>
  </si>
  <si>
    <t xml:space="preserve">ВА 4729 2р 25А ГОСТ 50345-2010 </t>
  </si>
  <si>
    <t>ВА 4729 3р 25А ГОСТ 50345-2010</t>
  </si>
  <si>
    <t xml:space="preserve">ВА 4729 3р 32А ГОСТ 50345-2010 </t>
  </si>
  <si>
    <t xml:space="preserve">ВА 4729 3р 50А ГОСТ 50345-2010 </t>
  </si>
  <si>
    <t xml:space="preserve">ВА 5735 3р 100А ГОСТ 50345-2010 </t>
  </si>
  <si>
    <t xml:space="preserve">ВА 4729 3р 63А ГОСТ 50345-2010 </t>
  </si>
  <si>
    <t xml:space="preserve">ВА 5735 3р 250А ГОСТ 50345-2010 </t>
  </si>
  <si>
    <t xml:space="preserve">ВА 5735 3р 160А ГОСТ 50345-2010 </t>
  </si>
  <si>
    <t>Бирка кабельная</t>
  </si>
  <si>
    <t>квадрат 55х55мм (белая, пластмассовая)</t>
  </si>
  <si>
    <t>Болт</t>
  </si>
  <si>
    <t>М10х35 ГОСТ 7798-70 оц. п/р</t>
  </si>
  <si>
    <t>М6х35 ГОСТ 7798-70 оц. п/р</t>
  </si>
  <si>
    <t>М8х35 ГОСТ 7798-70 оц. п/р</t>
  </si>
  <si>
    <t>Болт анкерный</t>
  </si>
  <si>
    <t>8х100мм, сталь</t>
  </si>
  <si>
    <t>Вентилятор</t>
  </si>
  <si>
    <t>(для преобразователя частоты)  24В, DC 245мА 6Вт</t>
  </si>
  <si>
    <t>(для преобразователя частоты)  119х119х38мм, 230VAC</t>
  </si>
  <si>
    <t>Вилка электрическая</t>
  </si>
  <si>
    <t>вилка электрическая с заземляющим контактом, 16А</t>
  </si>
  <si>
    <t>Вставка плавкая</t>
  </si>
  <si>
    <t>НПН2-60-63А-У3</t>
  </si>
  <si>
    <t>ПН-2 100А Габарит предохранителя: 100 А</t>
  </si>
  <si>
    <t>ПН-2 250А Габарит предохранителя 141х50х50</t>
  </si>
  <si>
    <t>Выключатель</t>
  </si>
  <si>
    <t>двухклавишный открытой установки 10А, IР44</t>
  </si>
  <si>
    <t>двухклавишный скрытой установки 10А, IР44</t>
  </si>
  <si>
    <t>одноклавишный открытой установки,10А, IР44</t>
  </si>
  <si>
    <t>одноклавишный скрытой установки, 10А, IР44</t>
  </si>
  <si>
    <t>Гайка</t>
  </si>
  <si>
    <t>М10 ГОСТ 5915-70 оц.</t>
  </si>
  <si>
    <t xml:space="preserve">Гайка </t>
  </si>
  <si>
    <t>М6 ГОСТ 5915-70 оц.</t>
  </si>
  <si>
    <t>М8 ГОСТ 5915-70 оц.</t>
  </si>
  <si>
    <t>Держатель клипса</t>
  </si>
  <si>
    <t>для трубы с внешним диаметром 16мм ТУ 3491-011-47022248-2003</t>
  </si>
  <si>
    <t>для трубы с внешним диаметром 20мм ТУ 3491-011-47022248-2003</t>
  </si>
  <si>
    <t>для трубы с внешним диаметром 25мм ТУ 3491-011-47022248-2003</t>
  </si>
  <si>
    <t>для трубы с внешним диаметром 32мм ТУ 3491-011-47022248-2003</t>
  </si>
  <si>
    <t>для трубы с внешним диаметром 40мм ТУ 3491-011-47022248-2003</t>
  </si>
  <si>
    <t>Дюбель пластмассовый</t>
  </si>
  <si>
    <t>"Шип" 6*60мм</t>
  </si>
  <si>
    <t xml:space="preserve">Зажим троссовый  </t>
  </si>
  <si>
    <t>д.8мм.</t>
  </si>
  <si>
    <t>Замок навесной</t>
  </si>
  <si>
    <t>Avers PD-01-32L</t>
  </si>
  <si>
    <t>Изолента</t>
  </si>
  <si>
    <t>ПВХ 15 мм  (рулон 20 м.) черная</t>
  </si>
  <si>
    <t>Кабель</t>
  </si>
  <si>
    <t>ВВГ 3*1,5</t>
  </si>
  <si>
    <t>ВВГ 3*2,5</t>
  </si>
  <si>
    <t>ВВГ 4*10</t>
  </si>
  <si>
    <t>ВВГ 4*2,5</t>
  </si>
  <si>
    <t>ВВГ 4*4</t>
  </si>
  <si>
    <t>ВВГ 4*6</t>
  </si>
  <si>
    <t>ШВВП 2*1,5</t>
  </si>
  <si>
    <t>Кабель-канал</t>
  </si>
  <si>
    <t>25x16мм</t>
  </si>
  <si>
    <t>40x25мм</t>
  </si>
  <si>
    <t>Кабельная стяжка</t>
  </si>
  <si>
    <t>нейлоновая Хкн 3,6*150 мм( 100шт. в упаковке)</t>
  </si>
  <si>
    <t>нейлоновая Хкн 4,8*250 мм (100 шт в упаковке)</t>
  </si>
  <si>
    <t>Клемная колодка</t>
  </si>
  <si>
    <t>ТВ 3512 35А, 60В</t>
  </si>
  <si>
    <t>ТС 100А 4Р</t>
  </si>
  <si>
    <t>Кнопка</t>
  </si>
  <si>
    <t>АРВВ-22N Пуск-Стоп, с подсветкой неон, Iз+Iр, 240В</t>
  </si>
  <si>
    <t>Корпус модульный пластиковый</t>
  </si>
  <si>
    <t>ЩРН-П-2 IP40</t>
  </si>
  <si>
    <t>ЩРН-П-4 IP40</t>
  </si>
  <si>
    <t>ЩРН-П-6 IP40</t>
  </si>
  <si>
    <t>ЩРН-П-8 IP40</t>
  </si>
  <si>
    <t xml:space="preserve">Лампа  </t>
  </si>
  <si>
    <t>Лампа AD22DS(LED) матрица D22мм зеленый 230В</t>
  </si>
  <si>
    <t>Лампа</t>
  </si>
  <si>
    <t>LED T8-18W-840-G13-1200mm (диод, трубка стекл, 18Вт, нейтр, пов. G13) Тип цоколя G13  Мощность, Вт 18  Напряжение, В 220  Цветовая температура 4000  Световой поток, Лм 1440  Диммирование Нет  Форма колбы Трубчатая  Диапазон рабочих температур от -25 до +50  Цвет свечения Белый  Номинальное напряжение, В 190-260  Индекс цветопередачи 80-89</t>
  </si>
  <si>
    <t>Лампа люминесцентная</t>
  </si>
  <si>
    <t>ЛБ-18 белый свет ГОСТ 6825-91</t>
  </si>
  <si>
    <t>ЛБ-36 белый свет ГОСТ 6825-91</t>
  </si>
  <si>
    <t>Лампа накаливания</t>
  </si>
  <si>
    <t>24В, 60 Вт ГОСТ 2239-79</t>
  </si>
  <si>
    <t>36В, 60 Вт ГОСТ 2239-79</t>
  </si>
  <si>
    <t>ЛОН 60Вт 220В ГОСТ 2239-79</t>
  </si>
  <si>
    <t xml:space="preserve">Лампа светодиодная </t>
  </si>
  <si>
    <t>А60 20 Вт  LED Е27 6500К</t>
  </si>
  <si>
    <t xml:space="preserve">Лоток перфорированный </t>
  </si>
  <si>
    <t>100х24х2000 оцинкованный НЛ10П</t>
  </si>
  <si>
    <t>Монтажные коробки для открытой установки</t>
  </si>
  <si>
    <t>КМ 41234 IР 55 100*100</t>
  </si>
  <si>
    <t>Наконечник</t>
  </si>
  <si>
    <t>кольцевой медный луженый НКИ5,5-8</t>
  </si>
  <si>
    <t xml:space="preserve">Переключатель </t>
  </si>
  <si>
    <t>ANC-22-2 с фиксацией, 2 позиции I-О, красная неоновая ручка</t>
  </si>
  <si>
    <t>Преобразователь давления</t>
  </si>
  <si>
    <t xml:space="preserve">ОВЕН ПД100-ДИ1,0-111-0,5 </t>
  </si>
  <si>
    <t>Провод</t>
  </si>
  <si>
    <t>П-274М  Количество жил 1 Сечение жилы, мм2 1.2  Материал жилы Медь/сталь</t>
  </si>
  <si>
    <t>ПВ3 1х6 (ПуГВ) желто-зеленый ГОСТ 31947-2012</t>
  </si>
  <si>
    <t>ПВС 3х1,5 по ГОСТ 7399-97</t>
  </si>
  <si>
    <t>ПВС 3х2,5 по ГОСТ 7399-97</t>
  </si>
  <si>
    <t>Прожектор светодиодный</t>
  </si>
  <si>
    <t>ДО-70w 6000К 5600Лм IP65 ОНЛАЙТ (61950 OFL)</t>
  </si>
  <si>
    <t>Проушина для замка</t>
  </si>
  <si>
    <t>75х40</t>
  </si>
  <si>
    <t>Пускатель магнитный</t>
  </si>
  <si>
    <t xml:space="preserve"> ПМУ 0910, Производитель SCHNEIDER   ELECTRIC, 9А, катушка 220В ГОСТ 300011,4,1-96</t>
  </si>
  <si>
    <t>ПМ12-100220 У2 В, 220В/50Гц, 2з+2р, 100А, нереверсивный, с реле РТТ-325 85 -115А, в корпусе IP54, с кнопками ПУСК + СТОП+R, пускатель электромагнитный (ЭТ)</t>
  </si>
  <si>
    <t>Пускатель</t>
  </si>
  <si>
    <t>ПМ12-160220 У2 В, 220В/50Гц, 2з+2р, 160А, нереверсивный, с реле РТТ-326 136-160А, в корпусе IP54, с кнопками ПУСК, СТОП + R, пускатель электромагнитный (ЭТ)</t>
  </si>
  <si>
    <t>ПМЛ-1220 УХЛ4 Б, 220В/50Гц, 1з, 10А, нереверсивный, с реле РТЛ-1014-2 7-10А, в корпусе из пластика IP54, с кнопками ПУСК + СТОП, пускатель электромагнитный (ЭТ)</t>
  </si>
  <si>
    <t>ПМЛ-2220 УХЛ4 Б, 220В/50Гц, 1з, 25А, нереверсивный, с реле РТЛ-1016-2 9-13А, в корпусе из пластика IP54, с кнопками ПУСК + СТОП, пускатель электромагнитный (ЭТ)</t>
  </si>
  <si>
    <t>ПМЛ-3220 УХЛ4 Б, 220В/50Гц, 1р+1з, 40А, нереверсивный, с реле РТЛ-2055-2 30-40А, в корпусе из металла IP54, с кнопками ПУСК + СТОП, пускатель электромагнитный (ЭТ)</t>
  </si>
  <si>
    <t>ПМЛ-4220 УХЛ4 Б, 220В/50Гц, 1р+1з, 63А, нереверсивный, с реле РТЛ-2059-2 48-65А, в корпусе из металла IP54, с кнопками ПУСК + СТОП, пускатель электромагнитный (ЭТ)</t>
  </si>
  <si>
    <t>Растворитель</t>
  </si>
  <si>
    <t>Нефрас С2 80/120, 1л</t>
  </si>
  <si>
    <t>Розетка</t>
  </si>
  <si>
    <t>открытой установки двойная 16А</t>
  </si>
  <si>
    <t>открытой установки одинарная 16А</t>
  </si>
  <si>
    <t>скрытой установки двойная 16А</t>
  </si>
  <si>
    <t>скрытой установки одинарная 16А</t>
  </si>
  <si>
    <t>Розетка на DIN рейку</t>
  </si>
  <si>
    <t>Розетка РАр10-3-ОПс заземлением на DIN-рейку</t>
  </si>
  <si>
    <t>Рубильник</t>
  </si>
  <si>
    <t>ВР 32-35В71250 УХЛ3 250А</t>
  </si>
  <si>
    <t>ВР 32-35В71250 УХЛЗ 100А</t>
  </si>
  <si>
    <t>Рым-гайка</t>
  </si>
  <si>
    <t>М10</t>
  </si>
  <si>
    <t>Саморез</t>
  </si>
  <si>
    <t>по дереву крупный шаг 3,5*55</t>
  </si>
  <si>
    <t>Светильник</t>
  </si>
  <si>
    <t>ДБА 3927 9Вт</t>
  </si>
  <si>
    <t>ДВО-36w 595х595х19 4000K 2900Лм призма ОНЛАЙТ (61106 OLP-S05)</t>
  </si>
  <si>
    <t>ЛПП 2*36 IP65 ЭПРА</t>
  </si>
  <si>
    <t>НББ наклон прозрачное стекло 60 Вт</t>
  </si>
  <si>
    <t xml:space="preserve">Светильник </t>
  </si>
  <si>
    <t>Светильник люминесцентный Дельта черный кронштейн 11w ЭПРА</t>
  </si>
  <si>
    <t>Светильник светодиодный</t>
  </si>
  <si>
    <t xml:space="preserve">SPO-7-72-4K-P ЭРА Светодиодный светильник 1200x180x19 72Вт 5000Лм 4000К призма (аналог ЛПО-2х36) </t>
  </si>
  <si>
    <t xml:space="preserve"> ЭРА SPO-5-20-6K-M (F) 600x75x25 18Вт 1200Лм 6500К </t>
  </si>
  <si>
    <t>Смазка</t>
  </si>
  <si>
    <t>АЗМОЛ 1-13 ТУ У23.2-00152365-214/2005. 18кг</t>
  </si>
  <si>
    <t>Талреп</t>
  </si>
  <si>
    <t>М20 крюк-крюк</t>
  </si>
  <si>
    <t>Трансформатор понижающий</t>
  </si>
  <si>
    <t>ЯТП 220/12</t>
  </si>
  <si>
    <t>Трансформатор тока</t>
  </si>
  <si>
    <t>Т-0,66 У3 100/5</t>
  </si>
  <si>
    <t>Т-0,66 У3 400/5</t>
  </si>
  <si>
    <t>Т-0,66 У3 200/5</t>
  </si>
  <si>
    <t>Т-0,66 У3 150/5</t>
  </si>
  <si>
    <t>Трос оцинкованный</t>
  </si>
  <si>
    <t>DIN 3060 диаметр 8 мм. Свивка троса: — 6x19+FC; Разрушающая нагрузка, не менее: — 28,9 kN</t>
  </si>
  <si>
    <t>Труба гофрированная ПНД с протяжкой</t>
  </si>
  <si>
    <t>диаметр 16мм., цвет - чёрный, IP 55, ТУ 3491-011-47022248-2003</t>
  </si>
  <si>
    <t>диаметр 20мм., цвет - чёрный, IP 55, ТУ 3491-011-47022248-2003</t>
  </si>
  <si>
    <t>диаметр 25мм., цвет - чёрный, IP 55, ТУ 3491-011-47022248-2003</t>
  </si>
  <si>
    <t>диаметр 32мм., цвет - черный, IP 55, ТУ 3491-011-47022248-2003</t>
  </si>
  <si>
    <t>диаметр 40мм., цвет - чёрный, IP 55, ТУ 3491-011-47022248-2003</t>
  </si>
  <si>
    <t>Устройство защиты эл. двигателя</t>
  </si>
  <si>
    <t>УЗОТЭ-2М</t>
  </si>
  <si>
    <t>Шайба оцинк. увеличенная</t>
  </si>
  <si>
    <t>М10 ГОСТ 6958-78 оц.</t>
  </si>
  <si>
    <t>М6 ГОСТ 6958-78 оц.</t>
  </si>
  <si>
    <t>М8 ГОСТ 6958-78 оц.</t>
  </si>
  <si>
    <t>Шина</t>
  </si>
  <si>
    <t>Шина нулевая на DIN-рейку с изолятором ШНИ-6х9-8-Д-С</t>
  </si>
  <si>
    <t>Шпилька</t>
  </si>
  <si>
    <t>М10х1000 ГОСТ 22042-76</t>
  </si>
  <si>
    <t xml:space="preserve">Щит </t>
  </si>
  <si>
    <t>ЩМП-2-036 УХЛ 3 500*400*220</t>
  </si>
  <si>
    <t>Электронный ПРА</t>
  </si>
  <si>
    <t>ЭПРА 2*36  Navigator 94 428 NB-ETL-236-EA3</t>
  </si>
  <si>
    <t>шт.</t>
  </si>
  <si>
    <t>м</t>
  </si>
  <si>
    <t>уп</t>
  </si>
  <si>
    <t>к открытому запросу предложений на право заключения договора на поставку электрооборудования и электротоваров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</si>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</sst>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5" fillId="0" borderId="0"/>
    <xf numFmtId="0" fontId="8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4" fillId="2" borderId="2" applyNumberFormat="0" applyFont="0" applyAlignment="0" applyProtection="0"/>
    <xf numFmtId="0" fontId="5" fillId="0" borderId="0"/>
    <xf numFmtId="0" fontId="11" fillId="0" borderId="0"/>
    <xf numFmtId="0" fontId="5" fillId="0" borderId="0"/>
    <xf numFmtId="0" fontId="3" fillId="2" borderId="2" applyNumberFormat="0" applyFont="0" applyAlignment="0" applyProtection="0"/>
    <xf numFmtId="0" fontId="2" fillId="2" borderId="2" applyNumberFormat="0" applyFont="0" applyAlignment="0" applyProtection="0"/>
    <xf numFmtId="0" fontId="1" fillId="2" borderId="2" applyNumberFormat="0" applyFont="0" applyAlignment="0" applyProtection="0"/>
  </cellStyleXfs>
  <cellXfs count="67">
    <xf numFmtId="0" fontId="0" fillId="0" borderId="0" xfId="0"/>
    <xf numFmtId="0" fontId="6" fillId="0" borderId="0" xfId="10" applyFont="1"/>
    <xf numFmtId="0" fontId="6" fillId="0" borderId="0" xfId="10" applyFont="1" applyAlignment="1">
      <alignment horizontal="right"/>
    </xf>
    <xf numFmtId="0" fontId="6" fillId="0" borderId="0" xfId="10" applyFont="1" applyAlignment="1">
      <alignment horizontal="center"/>
    </xf>
    <xf numFmtId="3" fontId="6" fillId="0" borderId="0" xfId="10" applyNumberFormat="1" applyFont="1" applyAlignment="1">
      <alignment horizontal="center"/>
    </xf>
    <xf numFmtId="4" fontId="6" fillId="0" borderId="0" xfId="10" applyNumberFormat="1" applyFont="1" applyAlignment="1">
      <alignment horizontal="right"/>
    </xf>
    <xf numFmtId="4" fontId="6" fillId="0" borderId="0" xfId="10" applyNumberFormat="1" applyFont="1" applyAlignment="1">
      <alignment horizontal="center"/>
    </xf>
    <xf numFmtId="4" fontId="6" fillId="0" borderId="0" xfId="10" applyNumberFormat="1" applyFont="1"/>
    <xf numFmtId="0" fontId="6" fillId="0" borderId="0" xfId="10" applyFont="1" applyAlignment="1">
      <alignment horizontal="left" wrapText="1"/>
    </xf>
    <xf numFmtId="4" fontId="6" fillId="0" borderId="0" xfId="10" applyNumberFormat="1" applyFont="1" applyAlignment="1">
      <alignment horizontal="center" vertical="center"/>
    </xf>
    <xf numFmtId="4" fontId="14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 wrapText="1"/>
    </xf>
    <xf numFmtId="4" fontId="15" fillId="0" borderId="0" xfId="10" applyNumberFormat="1" applyFont="1" applyAlignment="1">
      <alignment horizontal="center" vertical="center" wrapText="1"/>
    </xf>
    <xf numFmtId="0" fontId="7" fillId="0" borderId="0" xfId="10" applyFont="1" applyAlignment="1">
      <alignment vertical="center"/>
    </xf>
    <xf numFmtId="4" fontId="14" fillId="0" borderId="0" xfId="10" applyNumberFormat="1" applyFont="1" applyAlignment="1">
      <alignment horizontal="center" vertical="center"/>
    </xf>
    <xf numFmtId="0" fontId="12" fillId="0" borderId="0" xfId="10" applyFont="1"/>
    <xf numFmtId="0" fontId="12" fillId="0" borderId="0" xfId="10" applyFont="1" applyAlignment="1">
      <alignment horizontal="left"/>
    </xf>
    <xf numFmtId="4" fontId="12" fillId="0" borderId="0" xfId="10" applyNumberFormat="1" applyFont="1" applyAlignment="1">
      <alignment horizontal="left"/>
    </xf>
    <xf numFmtId="0" fontId="7" fillId="0" borderId="3" xfId="10" applyFont="1" applyBorder="1"/>
    <xf numFmtId="4" fontId="7" fillId="0" borderId="0" xfId="0" applyNumberFormat="1" applyFont="1" applyAlignment="1">
      <alignment horizontal="center" vertical="center"/>
    </xf>
    <xf numFmtId="0" fontId="13" fillId="0" borderId="0" xfId="10" applyFont="1" applyAlignment="1">
      <alignment horizontal="center" vertical="center" wrapText="1"/>
    </xf>
    <xf numFmtId="0" fontId="13" fillId="0" borderId="8" xfId="10" applyFont="1" applyBorder="1" applyAlignment="1">
      <alignment horizontal="center" vertical="center" wrapText="1"/>
    </xf>
    <xf numFmtId="0" fontId="13" fillId="0" borderId="10" xfId="10" applyFont="1" applyBorder="1" applyAlignment="1">
      <alignment horizontal="center" vertical="center" wrapText="1"/>
    </xf>
    <xf numFmtId="49" fontId="7" fillId="0" borderId="0" xfId="10" applyNumberFormat="1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9" fontId="7" fillId="0" borderId="0" xfId="10" applyNumberFormat="1" applyFont="1" applyAlignment="1">
      <alignment horizontal="center" vertical="center"/>
    </xf>
    <xf numFmtId="0" fontId="13" fillId="0" borderId="3" xfId="10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7" fillId="0" borderId="0" xfId="10" applyNumberFormat="1" applyFont="1" applyBorder="1" applyAlignment="1">
      <alignment horizontal="center" vertical="center" wrapText="1"/>
    </xf>
    <xf numFmtId="0" fontId="7" fillId="0" borderId="0" xfId="10" applyFont="1" applyBorder="1"/>
    <xf numFmtId="4" fontId="13" fillId="0" borderId="13" xfId="10" applyNumberFormat="1" applyFont="1" applyBorder="1" applyAlignment="1">
      <alignment horizontal="center" vertical="center" wrapText="1"/>
    </xf>
    <xf numFmtId="4" fontId="7" fillId="0" borderId="9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3" fillId="0" borderId="1" xfId="10" applyNumberFormat="1" applyFont="1" applyBorder="1" applyAlignment="1">
      <alignment horizontal="center" vertical="center" wrapText="1"/>
    </xf>
    <xf numFmtId="164" fontId="13" fillId="0" borderId="1" xfId="10" applyNumberFormat="1" applyFont="1" applyBorder="1" applyAlignment="1">
      <alignment horizontal="center" vertical="center" wrapText="1"/>
    </xf>
    <xf numFmtId="3" fontId="13" fillId="0" borderId="13" xfId="10" applyNumberFormat="1" applyFont="1" applyBorder="1" applyAlignment="1">
      <alignment horizontal="center" vertical="center" wrapText="1"/>
    </xf>
    <xf numFmtId="0" fontId="13" fillId="0" borderId="1" xfId="1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20" fillId="0" borderId="1" xfId="10" applyNumberFormat="1" applyFont="1" applyBorder="1" applyAlignment="1">
      <alignment horizontal="center" vertical="center" wrapText="1"/>
    </xf>
    <xf numFmtId="0" fontId="20" fillId="0" borderId="1" xfId="1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4" fontId="7" fillId="0" borderId="11" xfId="10" applyNumberFormat="1" applyFont="1" applyBorder="1" applyAlignment="1">
      <alignment horizontal="center" vertical="center" wrapText="1"/>
    </xf>
    <xf numFmtId="4" fontId="7" fillId="0" borderId="12" xfId="10" applyNumberFormat="1" applyFont="1" applyBorder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0" xfId="10" applyFont="1" applyAlignment="1">
      <alignment horizontal="center" vertical="center"/>
    </xf>
    <xf numFmtId="0" fontId="16" fillId="0" borderId="0" xfId="10" applyFont="1" applyAlignment="1">
      <alignment horizontal="center" vertical="center"/>
    </xf>
    <xf numFmtId="0" fontId="6" fillId="0" borderId="0" xfId="10" applyFont="1" applyAlignment="1">
      <alignment horizontal="left"/>
    </xf>
    <xf numFmtId="0" fontId="13" fillId="0" borderId="11" xfId="10" applyFont="1" applyBorder="1" applyAlignment="1">
      <alignment horizontal="center" vertical="center" wrapText="1"/>
    </xf>
    <xf numFmtId="0" fontId="13" fillId="0" borderId="14" xfId="10" applyFont="1" applyBorder="1" applyAlignment="1">
      <alignment horizontal="center" vertical="center" wrapText="1"/>
    </xf>
    <xf numFmtId="0" fontId="7" fillId="0" borderId="15" xfId="10" applyFont="1" applyBorder="1" applyAlignment="1">
      <alignment horizontal="center" vertical="center" wrapText="1"/>
    </xf>
    <xf numFmtId="0" fontId="7" fillId="0" borderId="16" xfId="10" applyFont="1" applyBorder="1" applyAlignment="1">
      <alignment horizontal="center" vertical="center" wrapText="1"/>
    </xf>
    <xf numFmtId="0" fontId="7" fillId="0" borderId="17" xfId="10" applyFont="1" applyBorder="1" applyAlignment="1">
      <alignment horizontal="center" vertical="center" wrapText="1"/>
    </xf>
    <xf numFmtId="0" fontId="7" fillId="0" borderId="18" xfId="1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7" fillId="0" borderId="5" xfId="10" applyNumberFormat="1" applyFont="1" applyBorder="1" applyAlignment="1">
      <alignment horizontal="center" vertical="center" wrapText="1"/>
    </xf>
    <xf numFmtId="4" fontId="7" fillId="0" borderId="7" xfId="10" applyNumberFormat="1" applyFont="1" applyBorder="1" applyAlignment="1">
      <alignment horizontal="center" vertical="center" wrapText="1"/>
    </xf>
    <xf numFmtId="3" fontId="7" fillId="0" borderId="5" xfId="10" applyNumberFormat="1" applyFont="1" applyBorder="1" applyAlignment="1">
      <alignment horizontal="center" vertical="center" wrapText="1"/>
    </xf>
    <xf numFmtId="3" fontId="7" fillId="0" borderId="7" xfId="10" applyNumberFormat="1" applyFont="1" applyBorder="1" applyAlignment="1">
      <alignment horizontal="center" vertical="center" wrapText="1"/>
    </xf>
    <xf numFmtId="0" fontId="7" fillId="0" borderId="5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4" fontId="7" fillId="0" borderId="0" xfId="10" applyNumberFormat="1" applyFont="1" applyAlignment="1">
      <alignment horizontal="center" vertical="center"/>
    </xf>
  </cellXfs>
  <cellStyles count="14">
    <cellStyle name="0,0_x000d__x000a_NA_x000d__x000a_" xfId="4" xr:uid="{00000000-0005-0000-0000-000000000000}"/>
    <cellStyle name="Обычный" xfId="0" builtinId="0"/>
    <cellStyle name="Обычный 2" xfId="1" xr:uid="{00000000-0005-0000-0000-000002000000}"/>
    <cellStyle name="Обычный 2 2" xfId="3" xr:uid="{00000000-0005-0000-0000-000003000000}"/>
    <cellStyle name="Обычный 2 2 2" xfId="8" xr:uid="{00000000-0005-0000-0000-000004000000}"/>
    <cellStyle name="Обычный 3" xfId="5" xr:uid="{00000000-0005-0000-0000-000005000000}"/>
    <cellStyle name="Обычный 4" xfId="6" xr:uid="{00000000-0005-0000-0000-000006000000}"/>
    <cellStyle name="Обычный 5" xfId="9" xr:uid="{00000000-0005-0000-0000-000007000000}"/>
    <cellStyle name="Обычный 6" xfId="10" xr:uid="{00000000-0005-0000-0000-000008000000}"/>
    <cellStyle name="Примечание 2" xfId="7" xr:uid="{00000000-0005-0000-0000-000009000000}"/>
    <cellStyle name="Примечание 2 2" xfId="11" xr:uid="{00000000-0005-0000-0000-00000A000000}"/>
    <cellStyle name="Примечание 2 3" xfId="12" xr:uid="{00000000-0005-0000-0000-00000B000000}"/>
    <cellStyle name="Примечание 2 4" xfId="13" xr:uid="{00000000-0005-0000-0000-00000C000000}"/>
    <cellStyle name="Стиль 1" xfId="2" xr:uid="{00000000-0005-0000-0000-00000D000000}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8"/>
  <sheetViews>
    <sheetView tabSelected="1" topLeftCell="A127" zoomScaleNormal="100" workbookViewId="0">
      <selection activeCell="J95" sqref="J95"/>
    </sheetView>
  </sheetViews>
  <sheetFormatPr defaultRowHeight="12.75" x14ac:dyDescent="0.2"/>
  <cols>
    <col min="1" max="1" width="4.7109375" customWidth="1"/>
    <col min="2" max="2" width="18.85546875" customWidth="1"/>
    <col min="3" max="3" width="24.42578125" customWidth="1"/>
    <col min="4" max="4" width="6.5703125" customWidth="1"/>
    <col min="5" max="5" width="7.42578125" bestFit="1" customWidth="1"/>
    <col min="6" max="6" width="15.85546875" customWidth="1"/>
    <col min="7" max="8" width="13.42578125" customWidth="1"/>
    <col min="9" max="9" width="16.85546875" customWidth="1"/>
    <col min="10" max="10" width="17" customWidth="1"/>
    <col min="11" max="11" width="19.42578125" customWidth="1"/>
    <col min="12" max="14" width="16.28515625" customWidth="1"/>
    <col min="15" max="15" width="18" customWidth="1"/>
    <col min="16" max="16" width="28.855468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2</v>
      </c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3</v>
      </c>
    </row>
    <row r="3" spans="1:16" x14ac:dyDescent="0.2">
      <c r="A3" s="3"/>
      <c r="B3" s="3"/>
      <c r="C3" s="3"/>
      <c r="D3" s="3"/>
      <c r="E3" s="4"/>
      <c r="F3" s="5"/>
      <c r="G3" s="5"/>
      <c r="H3" s="5"/>
      <c r="I3" s="6"/>
      <c r="J3" s="6"/>
      <c r="K3" s="1"/>
      <c r="L3" s="1"/>
      <c r="M3" s="1"/>
      <c r="N3" s="1"/>
      <c r="O3" s="1"/>
    </row>
    <row r="4" spans="1:16" x14ac:dyDescent="0.2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6" x14ac:dyDescent="0.2">
      <c r="A5" s="3"/>
      <c r="B5" s="3"/>
      <c r="C5" s="3"/>
      <c r="D5" s="3"/>
      <c r="E5" s="4"/>
      <c r="F5" s="5"/>
      <c r="G5" s="5"/>
      <c r="H5" s="5"/>
      <c r="I5" s="6"/>
      <c r="J5" s="6"/>
      <c r="K5" s="6"/>
      <c r="L5" s="7"/>
      <c r="M5" s="7"/>
      <c r="N5" s="7"/>
      <c r="O5" s="1"/>
    </row>
    <row r="6" spans="1:16" ht="36.75" customHeight="1" x14ac:dyDescent="0.2">
      <c r="A6" s="46" t="s">
        <v>219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6" ht="13.5" thickBot="1" x14ac:dyDescent="0.25">
      <c r="A7" s="3"/>
      <c r="B7" s="3"/>
      <c r="C7" s="3"/>
      <c r="D7" s="3"/>
      <c r="E7" s="4"/>
      <c r="F7" s="5"/>
      <c r="G7" s="5"/>
      <c r="H7" s="5"/>
      <c r="I7" s="6"/>
      <c r="J7" s="6"/>
      <c r="K7" s="6"/>
      <c r="L7" s="7"/>
      <c r="M7" s="7"/>
      <c r="N7" s="7"/>
      <c r="O7" s="1"/>
    </row>
    <row r="8" spans="1:16" ht="38.25" customHeight="1" x14ac:dyDescent="0.2">
      <c r="A8" s="64" t="s">
        <v>0</v>
      </c>
      <c r="B8" s="53" t="s">
        <v>34</v>
      </c>
      <c r="C8" s="54"/>
      <c r="D8" s="62" t="s">
        <v>4</v>
      </c>
      <c r="E8" s="60" t="s">
        <v>1</v>
      </c>
      <c r="F8" s="58" t="s">
        <v>29</v>
      </c>
      <c r="G8" s="44" t="s">
        <v>30</v>
      </c>
      <c r="H8" s="44" t="s">
        <v>31</v>
      </c>
      <c r="I8" s="34" t="s">
        <v>12</v>
      </c>
      <c r="J8" s="35" t="s">
        <v>13</v>
      </c>
      <c r="K8" s="35" t="s">
        <v>14</v>
      </c>
      <c r="L8" s="35" t="s">
        <v>15</v>
      </c>
      <c r="M8" s="35" t="s">
        <v>27</v>
      </c>
      <c r="N8" s="35" t="s">
        <v>26</v>
      </c>
    </row>
    <row r="9" spans="1:16" ht="35.25" customHeight="1" thickBot="1" x14ac:dyDescent="0.25">
      <c r="A9" s="65"/>
      <c r="B9" s="55"/>
      <c r="C9" s="56"/>
      <c r="D9" s="63"/>
      <c r="E9" s="61"/>
      <c r="F9" s="59"/>
      <c r="G9" s="45"/>
      <c r="H9" s="45"/>
      <c r="I9" s="47" t="s">
        <v>11</v>
      </c>
      <c r="J9" s="47"/>
      <c r="K9" s="47"/>
      <c r="L9" s="47"/>
      <c r="M9" s="47"/>
      <c r="N9" s="47"/>
    </row>
    <row r="10" spans="1:16" ht="10.5" customHeight="1" x14ac:dyDescent="0.2">
      <c r="A10" s="21">
        <v>1</v>
      </c>
      <c r="B10" s="51">
        <v>2</v>
      </c>
      <c r="C10" s="52"/>
      <c r="D10" s="22">
        <v>3</v>
      </c>
      <c r="E10" s="22">
        <v>4</v>
      </c>
      <c r="F10" s="22">
        <v>5</v>
      </c>
      <c r="G10" s="32" t="s">
        <v>9</v>
      </c>
      <c r="H10" s="38">
        <v>7</v>
      </c>
      <c r="I10" s="36">
        <v>8</v>
      </c>
      <c r="J10" s="36" t="s">
        <v>32</v>
      </c>
      <c r="K10" s="37">
        <v>10</v>
      </c>
      <c r="L10" s="37">
        <v>11</v>
      </c>
      <c r="M10" s="37">
        <v>12</v>
      </c>
      <c r="N10" s="37">
        <v>13</v>
      </c>
      <c r="O10" s="20"/>
      <c r="P10" s="20"/>
    </row>
    <row r="11" spans="1:16" x14ac:dyDescent="0.2">
      <c r="A11" s="26">
        <v>1</v>
      </c>
      <c r="B11" s="42" t="s">
        <v>35</v>
      </c>
      <c r="C11" s="42" t="s">
        <v>36</v>
      </c>
      <c r="D11" s="39" t="s">
        <v>25</v>
      </c>
      <c r="E11" s="39">
        <v>6</v>
      </c>
      <c r="F11" s="41">
        <v>29.93</v>
      </c>
      <c r="G11" s="40">
        <f t="shared" ref="G11:G74" si="0">F11*E11</f>
        <v>179.57999999999998</v>
      </c>
      <c r="H11" s="36" t="s">
        <v>220</v>
      </c>
      <c r="I11" s="36"/>
      <c r="J11" s="36"/>
      <c r="K11" s="37"/>
      <c r="L11" s="37"/>
      <c r="M11" s="37"/>
      <c r="N11" s="37"/>
      <c r="O11" s="20"/>
      <c r="P11" s="20"/>
    </row>
    <row r="12" spans="1:16" ht="22.5" x14ac:dyDescent="0.2">
      <c r="A12" s="26">
        <v>2</v>
      </c>
      <c r="B12" s="42" t="s">
        <v>37</v>
      </c>
      <c r="C12" s="42" t="s">
        <v>38</v>
      </c>
      <c r="D12" s="39" t="s">
        <v>25</v>
      </c>
      <c r="E12" s="39">
        <v>1</v>
      </c>
      <c r="F12" s="41">
        <v>1893.49</v>
      </c>
      <c r="G12" s="40">
        <f t="shared" si="0"/>
        <v>1893.49</v>
      </c>
      <c r="H12" s="36" t="s">
        <v>220</v>
      </c>
      <c r="I12" s="36"/>
      <c r="J12" s="36"/>
      <c r="K12" s="37"/>
      <c r="L12" s="37"/>
      <c r="M12" s="37"/>
      <c r="N12" s="37"/>
      <c r="O12" s="20"/>
      <c r="P12" s="20"/>
    </row>
    <row r="13" spans="1:16" ht="22.5" x14ac:dyDescent="0.2">
      <c r="A13" s="26">
        <v>3</v>
      </c>
      <c r="B13" s="42" t="s">
        <v>37</v>
      </c>
      <c r="C13" s="42" t="s">
        <v>39</v>
      </c>
      <c r="D13" s="39" t="s">
        <v>25</v>
      </c>
      <c r="E13" s="39">
        <v>1</v>
      </c>
      <c r="F13" s="41">
        <v>1856.34</v>
      </c>
      <c r="G13" s="40">
        <f t="shared" si="0"/>
        <v>1856.34</v>
      </c>
      <c r="H13" s="36" t="s">
        <v>220</v>
      </c>
      <c r="I13" s="36"/>
      <c r="J13" s="36"/>
      <c r="K13" s="37"/>
      <c r="L13" s="37"/>
      <c r="M13" s="37"/>
      <c r="N13" s="37"/>
      <c r="O13" s="20"/>
      <c r="P13" s="20"/>
    </row>
    <row r="14" spans="1:16" ht="22.5" x14ac:dyDescent="0.2">
      <c r="A14" s="26">
        <v>4</v>
      </c>
      <c r="B14" s="42" t="s">
        <v>37</v>
      </c>
      <c r="C14" s="42" t="s">
        <v>40</v>
      </c>
      <c r="D14" s="39" t="s">
        <v>25</v>
      </c>
      <c r="E14" s="39">
        <v>12</v>
      </c>
      <c r="F14" s="41">
        <v>132.47</v>
      </c>
      <c r="G14" s="40">
        <f t="shared" si="0"/>
        <v>1589.6399999999999</v>
      </c>
      <c r="H14" s="36" t="s">
        <v>220</v>
      </c>
      <c r="I14" s="36"/>
      <c r="J14" s="36"/>
      <c r="K14" s="37"/>
      <c r="L14" s="37"/>
      <c r="M14" s="37"/>
      <c r="N14" s="37"/>
      <c r="O14" s="20"/>
      <c r="P14" s="20"/>
    </row>
    <row r="15" spans="1:16" ht="22.5" x14ac:dyDescent="0.2">
      <c r="A15" s="26">
        <v>5</v>
      </c>
      <c r="B15" s="42" t="s">
        <v>37</v>
      </c>
      <c r="C15" s="42" t="s">
        <v>41</v>
      </c>
      <c r="D15" s="39" t="s">
        <v>25</v>
      </c>
      <c r="E15" s="39">
        <v>12</v>
      </c>
      <c r="F15" s="41">
        <v>115.79</v>
      </c>
      <c r="G15" s="40">
        <f t="shared" si="0"/>
        <v>1389.48</v>
      </c>
      <c r="H15" s="36" t="s">
        <v>220</v>
      </c>
      <c r="I15" s="36"/>
      <c r="J15" s="36"/>
      <c r="K15" s="37"/>
      <c r="L15" s="37"/>
      <c r="M15" s="37"/>
      <c r="N15" s="37"/>
      <c r="O15" s="20"/>
      <c r="P15" s="20"/>
    </row>
    <row r="16" spans="1:16" ht="22.5" x14ac:dyDescent="0.2">
      <c r="A16" s="26">
        <v>6</v>
      </c>
      <c r="B16" s="42" t="s">
        <v>37</v>
      </c>
      <c r="C16" s="42" t="s">
        <v>42</v>
      </c>
      <c r="D16" s="39" t="s">
        <v>25</v>
      </c>
      <c r="E16" s="39">
        <v>12</v>
      </c>
      <c r="F16" s="41">
        <v>120.17</v>
      </c>
      <c r="G16" s="40">
        <f t="shared" si="0"/>
        <v>1442.04</v>
      </c>
      <c r="H16" s="36" t="s">
        <v>220</v>
      </c>
      <c r="I16" s="36"/>
      <c r="J16" s="36"/>
      <c r="K16" s="37"/>
      <c r="L16" s="37"/>
      <c r="M16" s="37"/>
      <c r="N16" s="37"/>
      <c r="O16" s="20"/>
      <c r="P16" s="20"/>
    </row>
    <row r="17" spans="1:16" ht="22.5" x14ac:dyDescent="0.2">
      <c r="A17" s="26">
        <v>7</v>
      </c>
      <c r="B17" s="42" t="s">
        <v>37</v>
      </c>
      <c r="C17" s="42" t="s">
        <v>43</v>
      </c>
      <c r="D17" s="39" t="s">
        <v>25</v>
      </c>
      <c r="E17" s="39">
        <v>4</v>
      </c>
      <c r="F17" s="41">
        <v>278.83</v>
      </c>
      <c r="G17" s="40">
        <f t="shared" si="0"/>
        <v>1115.32</v>
      </c>
      <c r="H17" s="36" t="s">
        <v>220</v>
      </c>
      <c r="I17" s="36"/>
      <c r="J17" s="36"/>
      <c r="K17" s="37"/>
      <c r="L17" s="37"/>
      <c r="M17" s="37"/>
      <c r="N17" s="37"/>
      <c r="O17" s="20"/>
      <c r="P17" s="20"/>
    </row>
    <row r="18" spans="1:16" ht="22.5" x14ac:dyDescent="0.2">
      <c r="A18" s="26">
        <v>8</v>
      </c>
      <c r="B18" s="42" t="s">
        <v>37</v>
      </c>
      <c r="C18" s="42" t="s">
        <v>44</v>
      </c>
      <c r="D18" s="39" t="s">
        <v>25</v>
      </c>
      <c r="E18" s="39">
        <v>2</v>
      </c>
      <c r="F18" s="41">
        <v>381.81</v>
      </c>
      <c r="G18" s="40">
        <f t="shared" si="0"/>
        <v>763.62</v>
      </c>
      <c r="H18" s="36" t="s">
        <v>220</v>
      </c>
      <c r="I18" s="36"/>
      <c r="J18" s="36"/>
      <c r="K18" s="37"/>
      <c r="L18" s="37"/>
      <c r="M18" s="37"/>
      <c r="N18" s="37"/>
      <c r="O18" s="20"/>
      <c r="P18" s="20"/>
    </row>
    <row r="19" spans="1:16" ht="22.5" x14ac:dyDescent="0.2">
      <c r="A19" s="26">
        <v>9</v>
      </c>
      <c r="B19" s="42" t="s">
        <v>37</v>
      </c>
      <c r="C19" s="42" t="s">
        <v>45</v>
      </c>
      <c r="D19" s="39" t="s">
        <v>25</v>
      </c>
      <c r="E19" s="39">
        <v>2</v>
      </c>
      <c r="F19" s="41">
        <v>412.28</v>
      </c>
      <c r="G19" s="40">
        <f t="shared" si="0"/>
        <v>824.56</v>
      </c>
      <c r="H19" s="36" t="s">
        <v>220</v>
      </c>
      <c r="I19" s="36"/>
      <c r="J19" s="36"/>
      <c r="K19" s="37"/>
      <c r="L19" s="37"/>
      <c r="M19" s="37"/>
      <c r="N19" s="37"/>
      <c r="O19" s="20"/>
      <c r="P19" s="20"/>
    </row>
    <row r="20" spans="1:16" ht="22.5" x14ac:dyDescent="0.2">
      <c r="A20" s="26">
        <v>10</v>
      </c>
      <c r="B20" s="42" t="s">
        <v>37</v>
      </c>
      <c r="C20" s="42" t="s">
        <v>46</v>
      </c>
      <c r="D20" s="39" t="s">
        <v>25</v>
      </c>
      <c r="E20" s="39">
        <v>2</v>
      </c>
      <c r="F20" s="41">
        <v>519.69000000000005</v>
      </c>
      <c r="G20" s="40">
        <f t="shared" si="0"/>
        <v>1039.3800000000001</v>
      </c>
      <c r="H20" s="36" t="s">
        <v>220</v>
      </c>
      <c r="I20" s="36"/>
      <c r="J20" s="36"/>
      <c r="K20" s="37"/>
      <c r="L20" s="37"/>
      <c r="M20" s="37"/>
      <c r="N20" s="37"/>
      <c r="O20" s="20"/>
      <c r="P20" s="20"/>
    </row>
    <row r="21" spans="1:16" ht="22.5" x14ac:dyDescent="0.2">
      <c r="A21" s="26">
        <v>11</v>
      </c>
      <c r="B21" s="42" t="s">
        <v>37</v>
      </c>
      <c r="C21" s="42" t="s">
        <v>47</v>
      </c>
      <c r="D21" s="39" t="s">
        <v>25</v>
      </c>
      <c r="E21" s="39">
        <v>2</v>
      </c>
      <c r="F21" s="41">
        <v>4358.68</v>
      </c>
      <c r="G21" s="40">
        <f t="shared" si="0"/>
        <v>8717.36</v>
      </c>
      <c r="H21" s="36" t="s">
        <v>220</v>
      </c>
      <c r="I21" s="36"/>
      <c r="J21" s="36"/>
      <c r="K21" s="37"/>
      <c r="L21" s="37"/>
      <c r="M21" s="37"/>
      <c r="N21" s="37"/>
      <c r="O21" s="20"/>
      <c r="P21" s="20"/>
    </row>
    <row r="22" spans="1:16" ht="22.5" x14ac:dyDescent="0.2">
      <c r="A22" s="26">
        <v>12</v>
      </c>
      <c r="B22" s="42" t="s">
        <v>37</v>
      </c>
      <c r="C22" s="42" t="s">
        <v>48</v>
      </c>
      <c r="D22" s="39" t="s">
        <v>25</v>
      </c>
      <c r="E22" s="39">
        <v>2</v>
      </c>
      <c r="F22" s="41">
        <v>509.81</v>
      </c>
      <c r="G22" s="40">
        <f t="shared" si="0"/>
        <v>1019.62</v>
      </c>
      <c r="H22" s="36" t="s">
        <v>220</v>
      </c>
      <c r="I22" s="36"/>
      <c r="J22" s="36"/>
      <c r="K22" s="37"/>
      <c r="L22" s="37"/>
      <c r="M22" s="37"/>
      <c r="N22" s="37"/>
      <c r="O22" s="20"/>
      <c r="P22" s="20"/>
    </row>
    <row r="23" spans="1:16" ht="22.5" x14ac:dyDescent="0.2">
      <c r="A23" s="26">
        <v>13</v>
      </c>
      <c r="B23" s="42" t="s">
        <v>37</v>
      </c>
      <c r="C23" s="42" t="s">
        <v>49</v>
      </c>
      <c r="D23" s="39" t="s">
        <v>25</v>
      </c>
      <c r="E23" s="39">
        <v>2</v>
      </c>
      <c r="F23" s="41">
        <v>4883.7299999999996</v>
      </c>
      <c r="G23" s="40">
        <f t="shared" si="0"/>
        <v>9767.4599999999991</v>
      </c>
      <c r="H23" s="36" t="s">
        <v>220</v>
      </c>
      <c r="I23" s="36"/>
      <c r="J23" s="36"/>
      <c r="K23" s="37"/>
      <c r="L23" s="37"/>
      <c r="M23" s="37"/>
      <c r="N23" s="37"/>
      <c r="O23" s="20"/>
      <c r="P23" s="20"/>
    </row>
    <row r="24" spans="1:16" ht="22.5" x14ac:dyDescent="0.2">
      <c r="A24" s="26">
        <v>14</v>
      </c>
      <c r="B24" s="42" t="s">
        <v>37</v>
      </c>
      <c r="C24" s="42" t="s">
        <v>50</v>
      </c>
      <c r="D24" s="39" t="s">
        <v>25</v>
      </c>
      <c r="E24" s="39">
        <v>2</v>
      </c>
      <c r="F24" s="41">
        <v>4883.7299999999996</v>
      </c>
      <c r="G24" s="40">
        <f t="shared" si="0"/>
        <v>9767.4599999999991</v>
      </c>
      <c r="H24" s="36" t="s">
        <v>220</v>
      </c>
      <c r="I24" s="36"/>
      <c r="J24" s="36"/>
      <c r="K24" s="37"/>
      <c r="L24" s="37"/>
      <c r="M24" s="37"/>
      <c r="N24" s="37"/>
      <c r="O24" s="20"/>
      <c r="P24" s="20"/>
    </row>
    <row r="25" spans="1:16" ht="22.5" x14ac:dyDescent="0.2">
      <c r="A25" s="26">
        <v>15</v>
      </c>
      <c r="B25" s="42" t="s">
        <v>51</v>
      </c>
      <c r="C25" s="42" t="s">
        <v>52</v>
      </c>
      <c r="D25" s="39" t="s">
        <v>25</v>
      </c>
      <c r="E25" s="39">
        <v>300</v>
      </c>
      <c r="F25" s="41">
        <v>2.2799999999999998</v>
      </c>
      <c r="G25" s="40">
        <f t="shared" si="0"/>
        <v>683.99999999999989</v>
      </c>
      <c r="H25" s="36" t="s">
        <v>220</v>
      </c>
      <c r="I25" s="36"/>
      <c r="J25" s="36"/>
      <c r="K25" s="37"/>
      <c r="L25" s="37"/>
      <c r="M25" s="37"/>
      <c r="N25" s="37"/>
      <c r="O25" s="20"/>
      <c r="P25" s="20"/>
    </row>
    <row r="26" spans="1:16" x14ac:dyDescent="0.2">
      <c r="A26" s="26">
        <v>16</v>
      </c>
      <c r="B26" s="42" t="s">
        <v>53</v>
      </c>
      <c r="C26" s="42" t="s">
        <v>54</v>
      </c>
      <c r="D26" s="39" t="s">
        <v>25</v>
      </c>
      <c r="E26" s="39">
        <v>100</v>
      </c>
      <c r="F26" s="41">
        <v>10.89</v>
      </c>
      <c r="G26" s="40">
        <f t="shared" si="0"/>
        <v>1089</v>
      </c>
      <c r="H26" s="36" t="s">
        <v>220</v>
      </c>
      <c r="I26" s="36"/>
      <c r="J26" s="36"/>
      <c r="K26" s="37"/>
      <c r="L26" s="37"/>
      <c r="M26" s="37"/>
      <c r="N26" s="37"/>
      <c r="O26" s="20"/>
      <c r="P26" s="20"/>
    </row>
    <row r="27" spans="1:16" x14ac:dyDescent="0.2">
      <c r="A27" s="26">
        <v>17</v>
      </c>
      <c r="B27" s="42" t="s">
        <v>53</v>
      </c>
      <c r="C27" s="42" t="s">
        <v>55</v>
      </c>
      <c r="D27" s="39" t="s">
        <v>25</v>
      </c>
      <c r="E27" s="39">
        <v>200</v>
      </c>
      <c r="F27" s="41">
        <v>3.67</v>
      </c>
      <c r="G27" s="40">
        <f t="shared" si="0"/>
        <v>734</v>
      </c>
      <c r="H27" s="36" t="s">
        <v>220</v>
      </c>
      <c r="I27" s="36"/>
      <c r="J27" s="36"/>
      <c r="K27" s="37"/>
      <c r="L27" s="37"/>
      <c r="M27" s="37"/>
      <c r="N27" s="37"/>
      <c r="O27" s="20"/>
      <c r="P27" s="20"/>
    </row>
    <row r="28" spans="1:16" x14ac:dyDescent="0.2">
      <c r="A28" s="26">
        <v>18</v>
      </c>
      <c r="B28" s="42" t="s">
        <v>53</v>
      </c>
      <c r="C28" s="42" t="s">
        <v>56</v>
      </c>
      <c r="D28" s="39" t="s">
        <v>25</v>
      </c>
      <c r="E28" s="39">
        <v>100</v>
      </c>
      <c r="F28" s="41">
        <v>4.2300000000000004</v>
      </c>
      <c r="G28" s="40">
        <f t="shared" si="0"/>
        <v>423.00000000000006</v>
      </c>
      <c r="H28" s="36" t="s">
        <v>220</v>
      </c>
      <c r="I28" s="36"/>
      <c r="J28" s="36"/>
      <c r="K28" s="37"/>
      <c r="L28" s="37"/>
      <c r="M28" s="37"/>
      <c r="N28" s="37"/>
      <c r="O28" s="20"/>
      <c r="P28" s="20"/>
    </row>
    <row r="29" spans="1:16" x14ac:dyDescent="0.2">
      <c r="A29" s="26">
        <v>19</v>
      </c>
      <c r="B29" s="42" t="s">
        <v>57</v>
      </c>
      <c r="C29" s="42" t="s">
        <v>58</v>
      </c>
      <c r="D29" s="39" t="s">
        <v>25</v>
      </c>
      <c r="E29" s="39">
        <v>20</v>
      </c>
      <c r="F29" s="41">
        <v>8.4700000000000006</v>
      </c>
      <c r="G29" s="40">
        <f t="shared" si="0"/>
        <v>169.4</v>
      </c>
      <c r="H29" s="36" t="s">
        <v>220</v>
      </c>
      <c r="I29" s="36"/>
      <c r="J29" s="36"/>
      <c r="K29" s="37"/>
      <c r="L29" s="37"/>
      <c r="M29" s="37"/>
      <c r="N29" s="37"/>
      <c r="O29" s="20"/>
      <c r="P29" s="20"/>
    </row>
    <row r="30" spans="1:16" ht="22.5" x14ac:dyDescent="0.2">
      <c r="A30" s="26">
        <v>20</v>
      </c>
      <c r="B30" s="42" t="s">
        <v>59</v>
      </c>
      <c r="C30" s="42" t="s">
        <v>60</v>
      </c>
      <c r="D30" s="39" t="s">
        <v>25</v>
      </c>
      <c r="E30" s="39">
        <v>6</v>
      </c>
      <c r="F30" s="41">
        <v>645.62</v>
      </c>
      <c r="G30" s="40">
        <f t="shared" si="0"/>
        <v>3873.7200000000003</v>
      </c>
      <c r="H30" s="36" t="s">
        <v>220</v>
      </c>
      <c r="I30" s="36"/>
      <c r="J30" s="36"/>
      <c r="K30" s="37"/>
      <c r="L30" s="37"/>
      <c r="M30" s="37"/>
      <c r="N30" s="37"/>
      <c r="O30" s="20"/>
      <c r="P30" s="20"/>
    </row>
    <row r="31" spans="1:16" ht="22.5" x14ac:dyDescent="0.2">
      <c r="A31" s="26">
        <v>21</v>
      </c>
      <c r="B31" s="42" t="s">
        <v>59</v>
      </c>
      <c r="C31" s="42" t="s">
        <v>61</v>
      </c>
      <c r="D31" s="39" t="s">
        <v>25</v>
      </c>
      <c r="E31" s="39">
        <v>6</v>
      </c>
      <c r="F31" s="41">
        <v>3008.33</v>
      </c>
      <c r="G31" s="40">
        <f t="shared" si="0"/>
        <v>18049.98</v>
      </c>
      <c r="H31" s="36" t="s">
        <v>220</v>
      </c>
      <c r="I31" s="36"/>
      <c r="J31" s="36"/>
      <c r="K31" s="37"/>
      <c r="L31" s="37"/>
      <c r="M31" s="37"/>
      <c r="N31" s="37"/>
      <c r="O31" s="20"/>
      <c r="P31" s="20"/>
    </row>
    <row r="32" spans="1:16" ht="22.5" x14ac:dyDescent="0.2">
      <c r="A32" s="26">
        <v>22</v>
      </c>
      <c r="B32" s="42" t="s">
        <v>62</v>
      </c>
      <c r="C32" s="42" t="s">
        <v>63</v>
      </c>
      <c r="D32" s="39" t="s">
        <v>25</v>
      </c>
      <c r="E32" s="39">
        <v>20</v>
      </c>
      <c r="F32" s="41">
        <v>54.9</v>
      </c>
      <c r="G32" s="40">
        <f t="shared" si="0"/>
        <v>1098</v>
      </c>
      <c r="H32" s="36" t="s">
        <v>220</v>
      </c>
      <c r="I32" s="36"/>
      <c r="J32" s="36"/>
      <c r="K32" s="37"/>
      <c r="L32" s="37"/>
      <c r="M32" s="37"/>
      <c r="N32" s="37"/>
      <c r="O32" s="20"/>
      <c r="P32" s="20"/>
    </row>
    <row r="33" spans="1:16" x14ac:dyDescent="0.2">
      <c r="A33" s="26">
        <v>23</v>
      </c>
      <c r="B33" s="42" t="s">
        <v>64</v>
      </c>
      <c r="C33" s="42" t="s">
        <v>65</v>
      </c>
      <c r="D33" s="39" t="s">
        <v>25</v>
      </c>
      <c r="E33" s="39">
        <v>18</v>
      </c>
      <c r="F33" s="41">
        <v>196.74</v>
      </c>
      <c r="G33" s="40">
        <f t="shared" si="0"/>
        <v>3541.32</v>
      </c>
      <c r="H33" s="36" t="s">
        <v>220</v>
      </c>
      <c r="I33" s="36"/>
      <c r="J33" s="36"/>
      <c r="K33" s="37"/>
      <c r="L33" s="37"/>
      <c r="M33" s="37"/>
      <c r="N33" s="37"/>
      <c r="O33" s="20"/>
      <c r="P33" s="20"/>
    </row>
    <row r="34" spans="1:16" ht="22.5" x14ac:dyDescent="0.2">
      <c r="A34" s="26">
        <v>24</v>
      </c>
      <c r="B34" s="42" t="s">
        <v>64</v>
      </c>
      <c r="C34" s="42" t="s">
        <v>66</v>
      </c>
      <c r="D34" s="39" t="s">
        <v>25</v>
      </c>
      <c r="E34" s="39">
        <v>24</v>
      </c>
      <c r="F34" s="41">
        <v>80.989999999999995</v>
      </c>
      <c r="G34" s="40">
        <f t="shared" si="0"/>
        <v>1943.7599999999998</v>
      </c>
      <c r="H34" s="36" t="s">
        <v>220</v>
      </c>
      <c r="I34" s="36"/>
      <c r="J34" s="36"/>
      <c r="K34" s="37"/>
      <c r="L34" s="37"/>
      <c r="M34" s="37"/>
      <c r="N34" s="37"/>
      <c r="O34" s="20"/>
      <c r="P34" s="20"/>
    </row>
    <row r="35" spans="1:16" ht="22.5" x14ac:dyDescent="0.2">
      <c r="A35" s="26">
        <v>25</v>
      </c>
      <c r="B35" s="42" t="s">
        <v>64</v>
      </c>
      <c r="C35" s="42" t="s">
        <v>67</v>
      </c>
      <c r="D35" s="39" t="s">
        <v>25</v>
      </c>
      <c r="E35" s="39">
        <v>24</v>
      </c>
      <c r="F35" s="41">
        <v>122.25</v>
      </c>
      <c r="G35" s="40">
        <f t="shared" si="0"/>
        <v>2934</v>
      </c>
      <c r="H35" s="36" t="s">
        <v>220</v>
      </c>
      <c r="I35" s="36"/>
      <c r="J35" s="36"/>
      <c r="K35" s="37"/>
      <c r="L35" s="37"/>
      <c r="M35" s="37"/>
      <c r="N35" s="37"/>
      <c r="O35" s="20"/>
      <c r="P35" s="20"/>
    </row>
    <row r="36" spans="1:16" ht="22.5" x14ac:dyDescent="0.2">
      <c r="A36" s="26">
        <v>26</v>
      </c>
      <c r="B36" s="42" t="s">
        <v>68</v>
      </c>
      <c r="C36" s="42" t="s">
        <v>69</v>
      </c>
      <c r="D36" s="39" t="s">
        <v>25</v>
      </c>
      <c r="E36" s="39">
        <v>10</v>
      </c>
      <c r="F36" s="41">
        <v>144.74</v>
      </c>
      <c r="G36" s="40">
        <f t="shared" si="0"/>
        <v>1447.4</v>
      </c>
      <c r="H36" s="36" t="s">
        <v>220</v>
      </c>
      <c r="I36" s="36"/>
      <c r="J36" s="36"/>
      <c r="K36" s="37"/>
      <c r="L36" s="37"/>
      <c r="M36" s="37"/>
      <c r="N36" s="37"/>
      <c r="O36" s="20"/>
      <c r="P36" s="20"/>
    </row>
    <row r="37" spans="1:16" ht="22.5" x14ac:dyDescent="0.2">
      <c r="A37" s="26">
        <v>27</v>
      </c>
      <c r="B37" s="42" t="s">
        <v>68</v>
      </c>
      <c r="C37" s="42" t="s">
        <v>70</v>
      </c>
      <c r="D37" s="39" t="s">
        <v>25</v>
      </c>
      <c r="E37" s="39">
        <v>10</v>
      </c>
      <c r="F37" s="41">
        <v>153.57</v>
      </c>
      <c r="G37" s="40">
        <f t="shared" si="0"/>
        <v>1535.6999999999998</v>
      </c>
      <c r="H37" s="36" t="s">
        <v>220</v>
      </c>
      <c r="I37" s="36"/>
      <c r="J37" s="36"/>
      <c r="K37" s="37"/>
      <c r="L37" s="37"/>
      <c r="M37" s="37"/>
      <c r="N37" s="37"/>
      <c r="O37" s="20"/>
      <c r="P37" s="20"/>
    </row>
    <row r="38" spans="1:16" ht="22.5" x14ac:dyDescent="0.2">
      <c r="A38" s="26">
        <v>28</v>
      </c>
      <c r="B38" s="42" t="s">
        <v>68</v>
      </c>
      <c r="C38" s="42" t="s">
        <v>71</v>
      </c>
      <c r="D38" s="39" t="s">
        <v>25</v>
      </c>
      <c r="E38" s="39">
        <v>15</v>
      </c>
      <c r="F38" s="41">
        <v>107.55</v>
      </c>
      <c r="G38" s="40">
        <f t="shared" si="0"/>
        <v>1613.25</v>
      </c>
      <c r="H38" s="36" t="s">
        <v>220</v>
      </c>
      <c r="I38" s="36"/>
      <c r="J38" s="36"/>
      <c r="K38" s="37"/>
      <c r="L38" s="37"/>
      <c r="M38" s="37"/>
      <c r="N38" s="37"/>
      <c r="O38" s="20"/>
      <c r="P38" s="20"/>
    </row>
    <row r="39" spans="1:16" ht="22.5" x14ac:dyDescent="0.2">
      <c r="A39" s="26">
        <v>29</v>
      </c>
      <c r="B39" s="42" t="s">
        <v>68</v>
      </c>
      <c r="C39" s="42" t="s">
        <v>72</v>
      </c>
      <c r="D39" s="39" t="s">
        <v>25</v>
      </c>
      <c r="E39" s="39">
        <v>10</v>
      </c>
      <c r="F39" s="41">
        <v>118.22</v>
      </c>
      <c r="G39" s="40">
        <f t="shared" si="0"/>
        <v>1182.2</v>
      </c>
      <c r="H39" s="36" t="s">
        <v>220</v>
      </c>
      <c r="I39" s="36"/>
      <c r="J39" s="36"/>
      <c r="K39" s="37"/>
      <c r="L39" s="37"/>
      <c r="M39" s="37"/>
      <c r="N39" s="37"/>
      <c r="O39" s="20"/>
      <c r="P39" s="20"/>
    </row>
    <row r="40" spans="1:16" x14ac:dyDescent="0.2">
      <c r="A40" s="26">
        <v>30</v>
      </c>
      <c r="B40" s="42" t="s">
        <v>73</v>
      </c>
      <c r="C40" s="42" t="s">
        <v>74</v>
      </c>
      <c r="D40" s="39" t="s">
        <v>216</v>
      </c>
      <c r="E40" s="39">
        <v>100</v>
      </c>
      <c r="F40" s="41">
        <v>4.3</v>
      </c>
      <c r="G40" s="40">
        <f t="shared" si="0"/>
        <v>430</v>
      </c>
      <c r="H40" s="36" t="s">
        <v>220</v>
      </c>
      <c r="I40" s="36"/>
      <c r="J40" s="36"/>
      <c r="K40" s="37"/>
      <c r="L40" s="37"/>
      <c r="M40" s="37"/>
      <c r="N40" s="37"/>
      <c r="O40" s="20"/>
      <c r="P40" s="20"/>
    </row>
    <row r="41" spans="1:16" x14ac:dyDescent="0.2">
      <c r="A41" s="26">
        <v>31</v>
      </c>
      <c r="B41" s="42" t="s">
        <v>75</v>
      </c>
      <c r="C41" s="42" t="s">
        <v>76</v>
      </c>
      <c r="D41" s="39" t="s">
        <v>25</v>
      </c>
      <c r="E41" s="39">
        <v>200</v>
      </c>
      <c r="F41" s="41">
        <v>0.49</v>
      </c>
      <c r="G41" s="40">
        <f t="shared" si="0"/>
        <v>98</v>
      </c>
      <c r="H41" s="36" t="s">
        <v>220</v>
      </c>
      <c r="I41" s="36"/>
      <c r="J41" s="36"/>
      <c r="K41" s="37"/>
      <c r="L41" s="37"/>
      <c r="M41" s="37"/>
      <c r="N41" s="37"/>
      <c r="O41" s="20"/>
      <c r="P41" s="20"/>
    </row>
    <row r="42" spans="1:16" x14ac:dyDescent="0.2">
      <c r="A42" s="26">
        <v>32</v>
      </c>
      <c r="B42" s="42" t="s">
        <v>73</v>
      </c>
      <c r="C42" s="42" t="s">
        <v>77</v>
      </c>
      <c r="D42" s="39" t="s">
        <v>25</v>
      </c>
      <c r="E42" s="39">
        <v>100</v>
      </c>
      <c r="F42" s="41">
        <v>1.75</v>
      </c>
      <c r="G42" s="40">
        <f t="shared" si="0"/>
        <v>175</v>
      </c>
      <c r="H42" s="36" t="s">
        <v>220</v>
      </c>
      <c r="I42" s="36"/>
      <c r="J42" s="36"/>
      <c r="K42" s="37"/>
      <c r="L42" s="37"/>
      <c r="M42" s="37"/>
      <c r="N42" s="37"/>
      <c r="O42" s="20"/>
      <c r="P42" s="20"/>
    </row>
    <row r="43" spans="1:16" ht="33.75" x14ac:dyDescent="0.2">
      <c r="A43" s="26">
        <v>33</v>
      </c>
      <c r="B43" s="42" t="s">
        <v>78</v>
      </c>
      <c r="C43" s="42" t="s">
        <v>79</v>
      </c>
      <c r="D43" s="39" t="s">
        <v>25</v>
      </c>
      <c r="E43" s="39">
        <v>150</v>
      </c>
      <c r="F43" s="41">
        <v>1.58</v>
      </c>
      <c r="G43" s="40">
        <f t="shared" si="0"/>
        <v>237</v>
      </c>
      <c r="H43" s="36" t="s">
        <v>220</v>
      </c>
      <c r="I43" s="36"/>
      <c r="J43" s="36"/>
      <c r="K43" s="37"/>
      <c r="L43" s="37"/>
      <c r="M43" s="37"/>
      <c r="N43" s="37"/>
      <c r="O43" s="20"/>
      <c r="P43" s="20"/>
    </row>
    <row r="44" spans="1:16" ht="33.75" x14ac:dyDescent="0.2">
      <c r="A44" s="26">
        <v>34</v>
      </c>
      <c r="B44" s="42" t="s">
        <v>78</v>
      </c>
      <c r="C44" s="42" t="s">
        <v>80</v>
      </c>
      <c r="D44" s="39" t="s">
        <v>25</v>
      </c>
      <c r="E44" s="39">
        <v>100</v>
      </c>
      <c r="F44" s="41">
        <v>1.84</v>
      </c>
      <c r="G44" s="40">
        <f t="shared" si="0"/>
        <v>184</v>
      </c>
      <c r="H44" s="36" t="s">
        <v>220</v>
      </c>
      <c r="I44" s="36"/>
      <c r="J44" s="36"/>
      <c r="K44" s="37"/>
      <c r="L44" s="37"/>
      <c r="M44" s="37"/>
      <c r="N44" s="37"/>
      <c r="O44" s="20"/>
      <c r="P44" s="20"/>
    </row>
    <row r="45" spans="1:16" ht="33.75" x14ac:dyDescent="0.2">
      <c r="A45" s="26">
        <v>35</v>
      </c>
      <c r="B45" s="42" t="s">
        <v>78</v>
      </c>
      <c r="C45" s="42" t="s">
        <v>81</v>
      </c>
      <c r="D45" s="39" t="s">
        <v>25</v>
      </c>
      <c r="E45" s="39">
        <v>100</v>
      </c>
      <c r="F45" s="41">
        <v>2.29</v>
      </c>
      <c r="G45" s="40">
        <f t="shared" si="0"/>
        <v>229</v>
      </c>
      <c r="H45" s="36" t="s">
        <v>220</v>
      </c>
      <c r="I45" s="36"/>
      <c r="J45" s="36"/>
      <c r="K45" s="37"/>
      <c r="L45" s="37"/>
      <c r="M45" s="37"/>
      <c r="N45" s="37"/>
      <c r="O45" s="20"/>
      <c r="P45" s="20"/>
    </row>
    <row r="46" spans="1:16" ht="33.75" x14ac:dyDescent="0.2">
      <c r="A46" s="26">
        <v>36</v>
      </c>
      <c r="B46" s="42" t="s">
        <v>78</v>
      </c>
      <c r="C46" s="42" t="s">
        <v>82</v>
      </c>
      <c r="D46" s="39" t="s">
        <v>25</v>
      </c>
      <c r="E46" s="39">
        <v>50</v>
      </c>
      <c r="F46" s="41">
        <v>4.34</v>
      </c>
      <c r="G46" s="40">
        <f t="shared" si="0"/>
        <v>217</v>
      </c>
      <c r="H46" s="36" t="s">
        <v>220</v>
      </c>
      <c r="I46" s="36"/>
      <c r="J46" s="36"/>
      <c r="K46" s="37"/>
      <c r="L46" s="37"/>
      <c r="M46" s="37"/>
      <c r="N46" s="37"/>
      <c r="O46" s="20"/>
      <c r="P46" s="20"/>
    </row>
    <row r="47" spans="1:16" ht="33.75" x14ac:dyDescent="0.2">
      <c r="A47" s="26">
        <v>37</v>
      </c>
      <c r="B47" s="42" t="s">
        <v>78</v>
      </c>
      <c r="C47" s="42" t="s">
        <v>83</v>
      </c>
      <c r="D47" s="39" t="s">
        <v>25</v>
      </c>
      <c r="E47" s="39">
        <v>50</v>
      </c>
      <c r="F47" s="41">
        <v>6.9</v>
      </c>
      <c r="G47" s="40">
        <f t="shared" si="0"/>
        <v>345</v>
      </c>
      <c r="H47" s="36" t="s">
        <v>220</v>
      </c>
      <c r="I47" s="36"/>
      <c r="J47" s="36"/>
      <c r="K47" s="37"/>
      <c r="L47" s="37"/>
      <c r="M47" s="37"/>
      <c r="N47" s="37"/>
      <c r="O47" s="20"/>
      <c r="P47" s="20"/>
    </row>
    <row r="48" spans="1:16" x14ac:dyDescent="0.2">
      <c r="A48" s="26">
        <v>38</v>
      </c>
      <c r="B48" s="42" t="s">
        <v>84</v>
      </c>
      <c r="C48" s="42" t="s">
        <v>85</v>
      </c>
      <c r="D48" s="39" t="s">
        <v>25</v>
      </c>
      <c r="E48" s="39">
        <v>300</v>
      </c>
      <c r="F48" s="41">
        <v>0.57999999999999996</v>
      </c>
      <c r="G48" s="40">
        <f t="shared" si="0"/>
        <v>174</v>
      </c>
      <c r="H48" s="36" t="s">
        <v>220</v>
      </c>
      <c r="I48" s="36"/>
      <c r="J48" s="36"/>
      <c r="K48" s="37"/>
      <c r="L48" s="37"/>
      <c r="M48" s="37"/>
      <c r="N48" s="37"/>
      <c r="O48" s="20"/>
      <c r="P48" s="20"/>
    </row>
    <row r="49" spans="1:16" x14ac:dyDescent="0.2">
      <c r="A49" s="26">
        <v>39</v>
      </c>
      <c r="B49" s="42" t="s">
        <v>86</v>
      </c>
      <c r="C49" s="42" t="s">
        <v>87</v>
      </c>
      <c r="D49" s="39" t="s">
        <v>25</v>
      </c>
      <c r="E49" s="39">
        <v>30</v>
      </c>
      <c r="F49" s="41">
        <v>13.35</v>
      </c>
      <c r="G49" s="40">
        <f t="shared" si="0"/>
        <v>400.5</v>
      </c>
      <c r="H49" s="36" t="s">
        <v>220</v>
      </c>
      <c r="I49" s="36"/>
      <c r="J49" s="36"/>
      <c r="K49" s="37"/>
      <c r="L49" s="37"/>
      <c r="M49" s="37"/>
      <c r="N49" s="37"/>
      <c r="O49" s="20"/>
      <c r="P49" s="20"/>
    </row>
    <row r="50" spans="1:16" x14ac:dyDescent="0.2">
      <c r="A50" s="26">
        <v>40</v>
      </c>
      <c r="B50" s="42" t="s">
        <v>88</v>
      </c>
      <c r="C50" s="42" t="s">
        <v>89</v>
      </c>
      <c r="D50" s="39" t="s">
        <v>25</v>
      </c>
      <c r="E50" s="39">
        <v>10</v>
      </c>
      <c r="F50" s="41">
        <v>155.22</v>
      </c>
      <c r="G50" s="40">
        <f t="shared" si="0"/>
        <v>1552.2</v>
      </c>
      <c r="H50" s="36" t="s">
        <v>220</v>
      </c>
      <c r="I50" s="36"/>
      <c r="J50" s="36"/>
      <c r="K50" s="37"/>
      <c r="L50" s="37"/>
      <c r="M50" s="37"/>
      <c r="N50" s="37"/>
      <c r="O50" s="20"/>
      <c r="P50" s="20"/>
    </row>
    <row r="51" spans="1:16" ht="22.5" x14ac:dyDescent="0.2">
      <c r="A51" s="26">
        <v>41</v>
      </c>
      <c r="B51" s="42" t="s">
        <v>90</v>
      </c>
      <c r="C51" s="42" t="s">
        <v>91</v>
      </c>
      <c r="D51" s="39" t="s">
        <v>25</v>
      </c>
      <c r="E51" s="39">
        <v>300</v>
      </c>
      <c r="F51" s="41">
        <v>40.9</v>
      </c>
      <c r="G51" s="40">
        <f t="shared" si="0"/>
        <v>12270</v>
      </c>
      <c r="H51" s="36" t="s">
        <v>220</v>
      </c>
      <c r="I51" s="36"/>
      <c r="J51" s="36"/>
      <c r="K51" s="37"/>
      <c r="L51" s="37"/>
      <c r="M51" s="37"/>
      <c r="N51" s="37"/>
      <c r="O51" s="20"/>
      <c r="P51" s="20"/>
    </row>
    <row r="52" spans="1:16" x14ac:dyDescent="0.2">
      <c r="A52" s="26">
        <v>42</v>
      </c>
      <c r="B52" s="42" t="s">
        <v>92</v>
      </c>
      <c r="C52" s="42" t="s">
        <v>93</v>
      </c>
      <c r="D52" s="39" t="s">
        <v>217</v>
      </c>
      <c r="E52" s="39">
        <v>200</v>
      </c>
      <c r="F52" s="41">
        <v>52.23</v>
      </c>
      <c r="G52" s="40">
        <f t="shared" si="0"/>
        <v>10446</v>
      </c>
      <c r="H52" s="36" t="s">
        <v>220</v>
      </c>
      <c r="I52" s="36"/>
      <c r="J52" s="36"/>
      <c r="K52" s="37"/>
      <c r="L52" s="37"/>
      <c r="M52" s="37"/>
      <c r="N52" s="37"/>
      <c r="O52" s="20"/>
      <c r="P52" s="20"/>
    </row>
    <row r="53" spans="1:16" x14ac:dyDescent="0.2">
      <c r="A53" s="26">
        <v>43</v>
      </c>
      <c r="B53" s="42" t="s">
        <v>92</v>
      </c>
      <c r="C53" s="42" t="s">
        <v>94</v>
      </c>
      <c r="D53" s="39" t="s">
        <v>217</v>
      </c>
      <c r="E53" s="39">
        <v>100</v>
      </c>
      <c r="F53" s="41">
        <v>79.540000000000006</v>
      </c>
      <c r="G53" s="40">
        <f t="shared" si="0"/>
        <v>7954.0000000000009</v>
      </c>
      <c r="H53" s="36" t="s">
        <v>220</v>
      </c>
      <c r="I53" s="36"/>
      <c r="J53" s="36"/>
      <c r="K53" s="37"/>
      <c r="L53" s="37"/>
      <c r="M53" s="37"/>
      <c r="N53" s="37"/>
      <c r="O53" s="20"/>
      <c r="P53" s="20"/>
    </row>
    <row r="54" spans="1:16" x14ac:dyDescent="0.2">
      <c r="A54" s="26">
        <v>44</v>
      </c>
      <c r="B54" s="42" t="s">
        <v>92</v>
      </c>
      <c r="C54" s="42" t="s">
        <v>95</v>
      </c>
      <c r="D54" s="39" t="s">
        <v>217</v>
      </c>
      <c r="E54" s="39">
        <v>35</v>
      </c>
      <c r="F54" s="41">
        <v>452.43</v>
      </c>
      <c r="G54" s="40">
        <f t="shared" si="0"/>
        <v>15835.050000000001</v>
      </c>
      <c r="H54" s="36" t="s">
        <v>220</v>
      </c>
      <c r="I54" s="36"/>
      <c r="J54" s="36"/>
      <c r="K54" s="37"/>
      <c r="L54" s="37"/>
      <c r="M54" s="37"/>
      <c r="N54" s="37"/>
      <c r="O54" s="20"/>
      <c r="P54" s="20"/>
    </row>
    <row r="55" spans="1:16" x14ac:dyDescent="0.2">
      <c r="A55" s="26">
        <v>45</v>
      </c>
      <c r="B55" s="42" t="s">
        <v>92</v>
      </c>
      <c r="C55" s="42" t="s">
        <v>96</v>
      </c>
      <c r="D55" s="39" t="s">
        <v>217</v>
      </c>
      <c r="E55" s="39">
        <v>50</v>
      </c>
      <c r="F55" s="41">
        <v>127.39</v>
      </c>
      <c r="G55" s="40">
        <f t="shared" si="0"/>
        <v>6369.5</v>
      </c>
      <c r="H55" s="36" t="s">
        <v>220</v>
      </c>
      <c r="I55" s="36"/>
      <c r="J55" s="36"/>
      <c r="K55" s="37"/>
      <c r="L55" s="37"/>
      <c r="M55" s="37"/>
      <c r="N55" s="37"/>
      <c r="O55" s="20"/>
      <c r="P55" s="20"/>
    </row>
    <row r="56" spans="1:16" x14ac:dyDescent="0.2">
      <c r="A56" s="26">
        <v>46</v>
      </c>
      <c r="B56" s="42" t="s">
        <v>92</v>
      </c>
      <c r="C56" s="42" t="s">
        <v>97</v>
      </c>
      <c r="D56" s="39" t="s">
        <v>217</v>
      </c>
      <c r="E56" s="39">
        <v>50</v>
      </c>
      <c r="F56" s="41">
        <v>152.9</v>
      </c>
      <c r="G56" s="40">
        <f t="shared" si="0"/>
        <v>7645</v>
      </c>
      <c r="H56" s="36" t="s">
        <v>220</v>
      </c>
      <c r="I56" s="36"/>
      <c r="J56" s="36"/>
      <c r="K56" s="37"/>
      <c r="L56" s="37"/>
      <c r="M56" s="37"/>
      <c r="N56" s="37"/>
      <c r="O56" s="20"/>
      <c r="P56" s="20"/>
    </row>
    <row r="57" spans="1:16" x14ac:dyDescent="0.2">
      <c r="A57" s="26">
        <v>47</v>
      </c>
      <c r="B57" s="42" t="s">
        <v>92</v>
      </c>
      <c r="C57" s="42" t="s">
        <v>98</v>
      </c>
      <c r="D57" s="39" t="s">
        <v>217</v>
      </c>
      <c r="E57" s="39">
        <v>50</v>
      </c>
      <c r="F57" s="41">
        <v>282.36</v>
      </c>
      <c r="G57" s="40">
        <f t="shared" si="0"/>
        <v>14118</v>
      </c>
      <c r="H57" s="36" t="s">
        <v>220</v>
      </c>
      <c r="I57" s="36"/>
      <c r="J57" s="36"/>
      <c r="K57" s="37"/>
      <c r="L57" s="37"/>
      <c r="M57" s="37"/>
      <c r="N57" s="37"/>
      <c r="O57" s="20"/>
      <c r="P57" s="20"/>
    </row>
    <row r="58" spans="1:16" x14ac:dyDescent="0.2">
      <c r="A58" s="26">
        <v>48</v>
      </c>
      <c r="B58" s="42" t="s">
        <v>92</v>
      </c>
      <c r="C58" s="42" t="s">
        <v>99</v>
      </c>
      <c r="D58" s="39" t="s">
        <v>217</v>
      </c>
      <c r="E58" s="39">
        <v>200</v>
      </c>
      <c r="F58" s="41">
        <v>23.99</v>
      </c>
      <c r="G58" s="40">
        <f t="shared" si="0"/>
        <v>4798</v>
      </c>
      <c r="H58" s="36" t="s">
        <v>220</v>
      </c>
      <c r="I58" s="36"/>
      <c r="J58" s="36"/>
      <c r="K58" s="37"/>
      <c r="L58" s="37"/>
      <c r="M58" s="37"/>
      <c r="N58" s="37"/>
      <c r="O58" s="20"/>
      <c r="P58" s="20"/>
    </row>
    <row r="59" spans="1:16" x14ac:dyDescent="0.2">
      <c r="A59" s="26">
        <v>49</v>
      </c>
      <c r="B59" s="42" t="s">
        <v>100</v>
      </c>
      <c r="C59" s="42" t="s">
        <v>101</v>
      </c>
      <c r="D59" s="39" t="s">
        <v>217</v>
      </c>
      <c r="E59" s="39">
        <v>30</v>
      </c>
      <c r="F59" s="41">
        <v>52.8</v>
      </c>
      <c r="G59" s="40">
        <f t="shared" si="0"/>
        <v>1584</v>
      </c>
      <c r="H59" s="36" t="s">
        <v>220</v>
      </c>
      <c r="I59" s="36"/>
      <c r="J59" s="36"/>
      <c r="K59" s="37"/>
      <c r="L59" s="37"/>
      <c r="M59" s="37"/>
      <c r="N59" s="37"/>
      <c r="O59" s="20"/>
      <c r="P59" s="20"/>
    </row>
    <row r="60" spans="1:16" x14ac:dyDescent="0.2">
      <c r="A60" s="26">
        <v>50</v>
      </c>
      <c r="B60" s="42" t="s">
        <v>100</v>
      </c>
      <c r="C60" s="42" t="s">
        <v>102</v>
      </c>
      <c r="D60" s="39" t="s">
        <v>217</v>
      </c>
      <c r="E60" s="39">
        <v>20</v>
      </c>
      <c r="F60" s="41">
        <v>95.18</v>
      </c>
      <c r="G60" s="40">
        <f t="shared" si="0"/>
        <v>1903.6000000000001</v>
      </c>
      <c r="H60" s="36" t="s">
        <v>220</v>
      </c>
      <c r="I60" s="36"/>
      <c r="J60" s="36"/>
      <c r="K60" s="37"/>
      <c r="L60" s="37"/>
      <c r="M60" s="37"/>
      <c r="N60" s="37"/>
      <c r="O60" s="20"/>
      <c r="P60" s="20"/>
    </row>
    <row r="61" spans="1:16" ht="22.5" x14ac:dyDescent="0.2">
      <c r="A61" s="26">
        <v>51</v>
      </c>
      <c r="B61" s="42" t="s">
        <v>103</v>
      </c>
      <c r="C61" s="42" t="s">
        <v>104</v>
      </c>
      <c r="D61" s="39" t="s">
        <v>218</v>
      </c>
      <c r="E61" s="39">
        <v>2</v>
      </c>
      <c r="F61" s="41">
        <v>86.54</v>
      </c>
      <c r="G61" s="40">
        <f t="shared" si="0"/>
        <v>173.08</v>
      </c>
      <c r="H61" s="36" t="s">
        <v>220</v>
      </c>
      <c r="I61" s="36"/>
      <c r="J61" s="36"/>
      <c r="K61" s="37"/>
      <c r="L61" s="37"/>
      <c r="M61" s="37"/>
      <c r="N61" s="37"/>
      <c r="O61" s="20"/>
      <c r="P61" s="20"/>
    </row>
    <row r="62" spans="1:16" ht="22.5" x14ac:dyDescent="0.2">
      <c r="A62" s="26">
        <v>52</v>
      </c>
      <c r="B62" s="42" t="s">
        <v>103</v>
      </c>
      <c r="C62" s="42" t="s">
        <v>105</v>
      </c>
      <c r="D62" s="39" t="s">
        <v>218</v>
      </c>
      <c r="E62" s="39">
        <v>2</v>
      </c>
      <c r="F62" s="41">
        <v>240.37</v>
      </c>
      <c r="G62" s="40">
        <f t="shared" si="0"/>
        <v>480.74</v>
      </c>
      <c r="H62" s="36" t="s">
        <v>220</v>
      </c>
      <c r="I62" s="36"/>
      <c r="J62" s="36"/>
      <c r="K62" s="37"/>
      <c r="L62" s="37"/>
      <c r="M62" s="37"/>
      <c r="N62" s="37"/>
      <c r="O62" s="20"/>
      <c r="P62" s="20"/>
    </row>
    <row r="63" spans="1:16" x14ac:dyDescent="0.2">
      <c r="A63" s="26">
        <v>53</v>
      </c>
      <c r="B63" s="42" t="s">
        <v>106</v>
      </c>
      <c r="C63" s="42" t="s">
        <v>107</v>
      </c>
      <c r="D63" s="39" t="s">
        <v>25</v>
      </c>
      <c r="E63" s="39">
        <v>10</v>
      </c>
      <c r="F63" s="41">
        <v>120.75</v>
      </c>
      <c r="G63" s="40">
        <f t="shared" si="0"/>
        <v>1207.5</v>
      </c>
      <c r="H63" s="36" t="s">
        <v>220</v>
      </c>
      <c r="I63" s="36"/>
      <c r="J63" s="36"/>
      <c r="K63" s="37"/>
      <c r="L63" s="37"/>
      <c r="M63" s="37"/>
      <c r="N63" s="37"/>
      <c r="O63" s="20"/>
      <c r="P63" s="20"/>
    </row>
    <row r="64" spans="1:16" x14ac:dyDescent="0.2">
      <c r="A64" s="26">
        <v>54</v>
      </c>
      <c r="B64" s="42" t="s">
        <v>106</v>
      </c>
      <c r="C64" s="42" t="s">
        <v>108</v>
      </c>
      <c r="D64" s="39" t="s">
        <v>25</v>
      </c>
      <c r="E64" s="39">
        <v>6</v>
      </c>
      <c r="F64" s="41">
        <v>287.5</v>
      </c>
      <c r="G64" s="40">
        <f t="shared" si="0"/>
        <v>1725</v>
      </c>
      <c r="H64" s="36" t="s">
        <v>220</v>
      </c>
      <c r="I64" s="36"/>
      <c r="J64" s="36"/>
      <c r="K64" s="37"/>
      <c r="L64" s="37"/>
      <c r="M64" s="37"/>
      <c r="N64" s="37"/>
      <c r="O64" s="20"/>
      <c r="P64" s="20"/>
    </row>
    <row r="65" spans="1:16" ht="22.5" x14ac:dyDescent="0.2">
      <c r="A65" s="26">
        <v>55</v>
      </c>
      <c r="B65" s="42" t="s">
        <v>109</v>
      </c>
      <c r="C65" s="42" t="s">
        <v>110</v>
      </c>
      <c r="D65" s="39" t="s">
        <v>25</v>
      </c>
      <c r="E65" s="39">
        <v>20</v>
      </c>
      <c r="F65" s="41">
        <v>381.84</v>
      </c>
      <c r="G65" s="40">
        <f t="shared" si="0"/>
        <v>7636.7999999999993</v>
      </c>
      <c r="H65" s="36" t="s">
        <v>220</v>
      </c>
      <c r="I65" s="36"/>
      <c r="J65" s="36"/>
      <c r="K65" s="37"/>
      <c r="L65" s="37"/>
      <c r="M65" s="37"/>
      <c r="N65" s="37"/>
      <c r="O65" s="20"/>
      <c r="P65" s="20"/>
    </row>
    <row r="66" spans="1:16" ht="22.5" x14ac:dyDescent="0.2">
      <c r="A66" s="26">
        <v>56</v>
      </c>
      <c r="B66" s="42" t="s">
        <v>111</v>
      </c>
      <c r="C66" s="42" t="s">
        <v>112</v>
      </c>
      <c r="D66" s="39" t="s">
        <v>25</v>
      </c>
      <c r="E66" s="39">
        <v>3</v>
      </c>
      <c r="F66" s="41">
        <v>115.11</v>
      </c>
      <c r="G66" s="40">
        <f t="shared" si="0"/>
        <v>345.33</v>
      </c>
      <c r="H66" s="36" t="s">
        <v>220</v>
      </c>
      <c r="I66" s="36"/>
      <c r="J66" s="36"/>
      <c r="K66" s="37"/>
      <c r="L66" s="37"/>
      <c r="M66" s="37"/>
      <c r="N66" s="37"/>
      <c r="O66" s="20"/>
      <c r="P66" s="20"/>
    </row>
    <row r="67" spans="1:16" ht="22.5" x14ac:dyDescent="0.2">
      <c r="A67" s="26">
        <v>57</v>
      </c>
      <c r="B67" s="42" t="s">
        <v>111</v>
      </c>
      <c r="C67" s="42" t="s">
        <v>113</v>
      </c>
      <c r="D67" s="39" t="s">
        <v>25</v>
      </c>
      <c r="E67" s="39">
        <v>3</v>
      </c>
      <c r="F67" s="41">
        <v>142.53</v>
      </c>
      <c r="G67" s="40">
        <f t="shared" si="0"/>
        <v>427.59000000000003</v>
      </c>
      <c r="H67" s="36" t="s">
        <v>220</v>
      </c>
      <c r="I67" s="36"/>
      <c r="J67" s="36"/>
      <c r="K67" s="37"/>
      <c r="L67" s="37"/>
      <c r="M67" s="37"/>
      <c r="N67" s="37"/>
      <c r="O67" s="20"/>
      <c r="P67" s="20"/>
    </row>
    <row r="68" spans="1:16" ht="22.5" x14ac:dyDescent="0.2">
      <c r="A68" s="26">
        <v>58</v>
      </c>
      <c r="B68" s="42" t="s">
        <v>111</v>
      </c>
      <c r="C68" s="42" t="s">
        <v>114</v>
      </c>
      <c r="D68" s="39" t="s">
        <v>25</v>
      </c>
      <c r="E68" s="39">
        <v>1</v>
      </c>
      <c r="F68" s="41">
        <v>221.71</v>
      </c>
      <c r="G68" s="40">
        <f t="shared" si="0"/>
        <v>221.71</v>
      </c>
      <c r="H68" s="36" t="s">
        <v>220</v>
      </c>
      <c r="I68" s="36"/>
      <c r="J68" s="36"/>
      <c r="K68" s="37"/>
      <c r="L68" s="37"/>
      <c r="M68" s="37"/>
      <c r="N68" s="37"/>
      <c r="O68" s="20"/>
      <c r="P68" s="20"/>
    </row>
    <row r="69" spans="1:16" ht="22.5" x14ac:dyDescent="0.2">
      <c r="A69" s="26">
        <v>59</v>
      </c>
      <c r="B69" s="42" t="s">
        <v>111</v>
      </c>
      <c r="C69" s="42" t="s">
        <v>115</v>
      </c>
      <c r="D69" s="39" t="s">
        <v>25</v>
      </c>
      <c r="E69" s="39">
        <v>1</v>
      </c>
      <c r="F69" s="41">
        <v>539.01</v>
      </c>
      <c r="G69" s="40">
        <f t="shared" si="0"/>
        <v>539.01</v>
      </c>
      <c r="H69" s="36" t="s">
        <v>220</v>
      </c>
      <c r="I69" s="36"/>
      <c r="J69" s="36"/>
      <c r="K69" s="37"/>
      <c r="L69" s="37"/>
      <c r="M69" s="37"/>
      <c r="N69" s="37"/>
      <c r="O69" s="20"/>
      <c r="P69" s="20"/>
    </row>
    <row r="70" spans="1:16" ht="22.5" x14ac:dyDescent="0.2">
      <c r="A70" s="26">
        <v>60</v>
      </c>
      <c r="B70" s="42" t="s">
        <v>116</v>
      </c>
      <c r="C70" s="42" t="s">
        <v>117</v>
      </c>
      <c r="D70" s="39" t="s">
        <v>25</v>
      </c>
      <c r="E70" s="39">
        <v>20</v>
      </c>
      <c r="F70" s="41">
        <v>81</v>
      </c>
      <c r="G70" s="40">
        <f t="shared" si="0"/>
        <v>1620</v>
      </c>
      <c r="H70" s="36" t="s">
        <v>220</v>
      </c>
      <c r="I70" s="36"/>
      <c r="J70" s="36"/>
      <c r="K70" s="37"/>
      <c r="L70" s="37"/>
      <c r="M70" s="37"/>
      <c r="N70" s="37"/>
      <c r="O70" s="20"/>
      <c r="P70" s="20"/>
    </row>
    <row r="71" spans="1:16" ht="146.25" x14ac:dyDescent="0.2">
      <c r="A71" s="26">
        <v>61</v>
      </c>
      <c r="B71" s="42" t="s">
        <v>118</v>
      </c>
      <c r="C71" s="42" t="s">
        <v>119</v>
      </c>
      <c r="D71" s="39" t="s">
        <v>25</v>
      </c>
      <c r="E71" s="39">
        <v>100</v>
      </c>
      <c r="F71" s="41">
        <v>147.31</v>
      </c>
      <c r="G71" s="40">
        <f t="shared" si="0"/>
        <v>14731</v>
      </c>
      <c r="H71" s="36" t="s">
        <v>220</v>
      </c>
      <c r="I71" s="36"/>
      <c r="J71" s="36"/>
      <c r="K71" s="37"/>
      <c r="L71" s="37"/>
      <c r="M71" s="37"/>
      <c r="N71" s="37"/>
      <c r="O71" s="20"/>
      <c r="P71" s="20"/>
    </row>
    <row r="72" spans="1:16" x14ac:dyDescent="0.2">
      <c r="A72" s="26">
        <v>62</v>
      </c>
      <c r="B72" s="42" t="s">
        <v>120</v>
      </c>
      <c r="C72" s="42" t="s">
        <v>121</v>
      </c>
      <c r="D72" s="39" t="s">
        <v>25</v>
      </c>
      <c r="E72" s="39">
        <v>100</v>
      </c>
      <c r="F72" s="41">
        <v>71.92</v>
      </c>
      <c r="G72" s="40">
        <f t="shared" si="0"/>
        <v>7192</v>
      </c>
      <c r="H72" s="36" t="s">
        <v>220</v>
      </c>
      <c r="I72" s="36"/>
      <c r="J72" s="36"/>
      <c r="K72" s="37"/>
      <c r="L72" s="37"/>
      <c r="M72" s="37"/>
      <c r="N72" s="37"/>
      <c r="O72" s="20"/>
      <c r="P72" s="20"/>
    </row>
    <row r="73" spans="1:16" x14ac:dyDescent="0.2">
      <c r="A73" s="26">
        <v>63</v>
      </c>
      <c r="B73" s="42" t="s">
        <v>120</v>
      </c>
      <c r="C73" s="42" t="s">
        <v>122</v>
      </c>
      <c r="D73" s="39" t="s">
        <v>25</v>
      </c>
      <c r="E73" s="39">
        <v>600</v>
      </c>
      <c r="F73" s="41">
        <v>93.12</v>
      </c>
      <c r="G73" s="40">
        <f t="shared" si="0"/>
        <v>55872</v>
      </c>
      <c r="H73" s="36" t="s">
        <v>220</v>
      </c>
      <c r="I73" s="36"/>
      <c r="J73" s="36"/>
      <c r="K73" s="37"/>
      <c r="L73" s="37"/>
      <c r="M73" s="37"/>
      <c r="N73" s="37"/>
      <c r="O73" s="20"/>
      <c r="P73" s="20"/>
    </row>
    <row r="74" spans="1:16" x14ac:dyDescent="0.2">
      <c r="A74" s="26">
        <v>64</v>
      </c>
      <c r="B74" s="42" t="s">
        <v>123</v>
      </c>
      <c r="C74" s="42" t="s">
        <v>124</v>
      </c>
      <c r="D74" s="39" t="s">
        <v>25</v>
      </c>
      <c r="E74" s="39">
        <v>30</v>
      </c>
      <c r="F74" s="41">
        <v>31.07</v>
      </c>
      <c r="G74" s="40">
        <f t="shared" si="0"/>
        <v>932.1</v>
      </c>
      <c r="H74" s="36" t="s">
        <v>220</v>
      </c>
      <c r="I74" s="36"/>
      <c r="J74" s="36"/>
      <c r="K74" s="37"/>
      <c r="L74" s="37"/>
      <c r="M74" s="37"/>
      <c r="N74" s="37"/>
      <c r="O74" s="20"/>
      <c r="P74" s="20"/>
    </row>
    <row r="75" spans="1:16" x14ac:dyDescent="0.2">
      <c r="A75" s="26">
        <v>65</v>
      </c>
      <c r="B75" s="42" t="s">
        <v>123</v>
      </c>
      <c r="C75" s="42" t="s">
        <v>125</v>
      </c>
      <c r="D75" s="39" t="s">
        <v>25</v>
      </c>
      <c r="E75" s="39">
        <v>30</v>
      </c>
      <c r="F75" s="41">
        <v>23.67</v>
      </c>
      <c r="G75" s="40">
        <f t="shared" ref="G75:G133" si="1">F75*E75</f>
        <v>710.1</v>
      </c>
      <c r="H75" s="36" t="s">
        <v>220</v>
      </c>
      <c r="I75" s="36"/>
      <c r="J75" s="36"/>
      <c r="K75" s="37"/>
      <c r="L75" s="37"/>
      <c r="M75" s="37"/>
      <c r="N75" s="37"/>
      <c r="O75" s="20"/>
      <c r="P75" s="20"/>
    </row>
    <row r="76" spans="1:16" x14ac:dyDescent="0.2">
      <c r="A76" s="26">
        <v>66</v>
      </c>
      <c r="B76" s="42" t="s">
        <v>123</v>
      </c>
      <c r="C76" s="42" t="s">
        <v>126</v>
      </c>
      <c r="D76" s="39" t="s">
        <v>25</v>
      </c>
      <c r="E76" s="39">
        <v>300</v>
      </c>
      <c r="F76" s="41">
        <v>17.77</v>
      </c>
      <c r="G76" s="40">
        <f t="shared" si="1"/>
        <v>5331</v>
      </c>
      <c r="H76" s="36" t="s">
        <v>220</v>
      </c>
      <c r="I76" s="36"/>
      <c r="J76" s="36"/>
      <c r="K76" s="37"/>
      <c r="L76" s="37"/>
      <c r="M76" s="37"/>
      <c r="N76" s="37"/>
      <c r="O76" s="20"/>
      <c r="P76" s="20"/>
    </row>
    <row r="77" spans="1:16" x14ac:dyDescent="0.2">
      <c r="A77" s="26">
        <v>67</v>
      </c>
      <c r="B77" s="42" t="s">
        <v>127</v>
      </c>
      <c r="C77" s="42" t="s">
        <v>128</v>
      </c>
      <c r="D77" s="39" t="s">
        <v>25</v>
      </c>
      <c r="E77" s="39">
        <v>50</v>
      </c>
      <c r="F77" s="41">
        <v>122.48</v>
      </c>
      <c r="G77" s="40">
        <f t="shared" si="1"/>
        <v>6124</v>
      </c>
      <c r="H77" s="36" t="s">
        <v>220</v>
      </c>
      <c r="I77" s="36"/>
      <c r="J77" s="36"/>
      <c r="K77" s="37"/>
      <c r="L77" s="37"/>
      <c r="M77" s="37"/>
      <c r="N77" s="37"/>
      <c r="O77" s="20"/>
      <c r="P77" s="20"/>
    </row>
    <row r="78" spans="1:16" ht="22.5" x14ac:dyDescent="0.2">
      <c r="A78" s="26">
        <v>68</v>
      </c>
      <c r="B78" s="42" t="s">
        <v>129</v>
      </c>
      <c r="C78" s="42" t="s">
        <v>130</v>
      </c>
      <c r="D78" s="39" t="s">
        <v>25</v>
      </c>
      <c r="E78" s="39">
        <v>22</v>
      </c>
      <c r="F78" s="41">
        <v>279.57</v>
      </c>
      <c r="G78" s="40">
        <f t="shared" si="1"/>
        <v>6150.54</v>
      </c>
      <c r="H78" s="36" t="s">
        <v>220</v>
      </c>
      <c r="I78" s="36"/>
      <c r="J78" s="36"/>
      <c r="K78" s="37"/>
      <c r="L78" s="37"/>
      <c r="M78" s="37"/>
      <c r="N78" s="37"/>
      <c r="O78" s="20"/>
      <c r="P78" s="20"/>
    </row>
    <row r="79" spans="1:16" ht="22.5" x14ac:dyDescent="0.2">
      <c r="A79" s="26">
        <v>69</v>
      </c>
      <c r="B79" s="42" t="s">
        <v>131</v>
      </c>
      <c r="C79" s="42" t="s">
        <v>132</v>
      </c>
      <c r="D79" s="39" t="s">
        <v>25</v>
      </c>
      <c r="E79" s="39">
        <v>30</v>
      </c>
      <c r="F79" s="41">
        <v>86.65</v>
      </c>
      <c r="G79" s="40">
        <f t="shared" si="1"/>
        <v>2599.5</v>
      </c>
      <c r="H79" s="36" t="s">
        <v>220</v>
      </c>
      <c r="I79" s="36"/>
      <c r="J79" s="36"/>
      <c r="K79" s="37"/>
      <c r="L79" s="37"/>
      <c r="M79" s="37"/>
      <c r="N79" s="37"/>
      <c r="O79" s="20"/>
      <c r="P79" s="20"/>
    </row>
    <row r="80" spans="1:16" ht="22.5" x14ac:dyDescent="0.2">
      <c r="A80" s="26">
        <v>70</v>
      </c>
      <c r="B80" s="42" t="s">
        <v>133</v>
      </c>
      <c r="C80" s="42" t="s">
        <v>134</v>
      </c>
      <c r="D80" s="39" t="s">
        <v>25</v>
      </c>
      <c r="E80" s="39">
        <v>100</v>
      </c>
      <c r="F80" s="41">
        <v>5.05</v>
      </c>
      <c r="G80" s="40">
        <f t="shared" si="1"/>
        <v>505</v>
      </c>
      <c r="H80" s="36" t="s">
        <v>220</v>
      </c>
      <c r="I80" s="36"/>
      <c r="J80" s="36"/>
      <c r="K80" s="37"/>
      <c r="L80" s="37"/>
      <c r="M80" s="37"/>
      <c r="N80" s="37"/>
      <c r="O80" s="20"/>
      <c r="P80" s="20"/>
    </row>
    <row r="81" spans="1:16" ht="33.75" x14ac:dyDescent="0.2">
      <c r="A81" s="26">
        <v>71</v>
      </c>
      <c r="B81" s="42" t="s">
        <v>135</v>
      </c>
      <c r="C81" s="42" t="s">
        <v>136</v>
      </c>
      <c r="D81" s="39" t="s">
        <v>25</v>
      </c>
      <c r="E81" s="39">
        <v>20</v>
      </c>
      <c r="F81" s="41">
        <v>297.01</v>
      </c>
      <c r="G81" s="40">
        <f t="shared" si="1"/>
        <v>5940.2</v>
      </c>
      <c r="H81" s="36" t="s">
        <v>220</v>
      </c>
      <c r="I81" s="36"/>
      <c r="J81" s="36"/>
      <c r="K81" s="37"/>
      <c r="L81" s="37"/>
      <c r="M81" s="37"/>
      <c r="N81" s="37"/>
      <c r="O81" s="20"/>
      <c r="P81" s="20"/>
    </row>
    <row r="82" spans="1:16" ht="22.5" x14ac:dyDescent="0.2">
      <c r="A82" s="26">
        <v>72</v>
      </c>
      <c r="B82" s="42" t="s">
        <v>137</v>
      </c>
      <c r="C82" s="42" t="s">
        <v>138</v>
      </c>
      <c r="D82" s="39" t="s">
        <v>25</v>
      </c>
      <c r="E82" s="39">
        <v>15</v>
      </c>
      <c r="F82" s="41">
        <v>8571.68</v>
      </c>
      <c r="G82" s="40">
        <f t="shared" si="1"/>
        <v>128575.20000000001</v>
      </c>
      <c r="H82" s="36" t="s">
        <v>220</v>
      </c>
      <c r="I82" s="36"/>
      <c r="J82" s="36"/>
      <c r="K82" s="37"/>
      <c r="L82" s="37"/>
      <c r="M82" s="37"/>
      <c r="N82" s="37"/>
      <c r="O82" s="20"/>
      <c r="P82" s="20"/>
    </row>
    <row r="83" spans="1:16" ht="33.75" x14ac:dyDescent="0.2">
      <c r="A83" s="26">
        <v>73</v>
      </c>
      <c r="B83" s="42" t="s">
        <v>139</v>
      </c>
      <c r="C83" s="42" t="s">
        <v>140</v>
      </c>
      <c r="D83" s="39" t="s">
        <v>217</v>
      </c>
      <c r="E83" s="39">
        <v>1000</v>
      </c>
      <c r="F83" s="41">
        <v>13.05</v>
      </c>
      <c r="G83" s="40">
        <f t="shared" si="1"/>
        <v>13050</v>
      </c>
      <c r="H83" s="36" t="s">
        <v>220</v>
      </c>
      <c r="I83" s="36"/>
      <c r="J83" s="36"/>
      <c r="K83" s="37"/>
      <c r="L83" s="37"/>
      <c r="M83" s="37"/>
      <c r="N83" s="37"/>
      <c r="O83" s="20"/>
      <c r="P83" s="20"/>
    </row>
    <row r="84" spans="1:16" ht="22.5" x14ac:dyDescent="0.2">
      <c r="A84" s="26">
        <v>74</v>
      </c>
      <c r="B84" s="42" t="s">
        <v>139</v>
      </c>
      <c r="C84" s="42" t="s">
        <v>141</v>
      </c>
      <c r="D84" s="39" t="s">
        <v>217</v>
      </c>
      <c r="E84" s="39">
        <v>200</v>
      </c>
      <c r="F84" s="41">
        <v>67.17</v>
      </c>
      <c r="G84" s="40">
        <f t="shared" si="1"/>
        <v>13434</v>
      </c>
      <c r="H84" s="36" t="s">
        <v>220</v>
      </c>
      <c r="I84" s="36"/>
      <c r="J84" s="36"/>
      <c r="K84" s="37"/>
      <c r="L84" s="37"/>
      <c r="M84" s="37"/>
      <c r="N84" s="37"/>
      <c r="O84" s="20"/>
      <c r="P84" s="20"/>
    </row>
    <row r="85" spans="1:16" x14ac:dyDescent="0.2">
      <c r="A85" s="26">
        <v>75</v>
      </c>
      <c r="B85" s="42" t="s">
        <v>139</v>
      </c>
      <c r="C85" s="42" t="s">
        <v>142</v>
      </c>
      <c r="D85" s="39" t="s">
        <v>217</v>
      </c>
      <c r="E85" s="39">
        <v>100</v>
      </c>
      <c r="F85" s="41">
        <v>59.02</v>
      </c>
      <c r="G85" s="40">
        <f t="shared" si="1"/>
        <v>5902</v>
      </c>
      <c r="H85" s="36" t="s">
        <v>220</v>
      </c>
      <c r="I85" s="36"/>
      <c r="J85" s="36"/>
      <c r="K85" s="37"/>
      <c r="L85" s="37"/>
      <c r="M85" s="37"/>
      <c r="N85" s="37"/>
      <c r="O85" s="20"/>
      <c r="P85" s="20"/>
    </row>
    <row r="86" spans="1:16" x14ac:dyDescent="0.2">
      <c r="A86" s="26">
        <v>76</v>
      </c>
      <c r="B86" s="42" t="s">
        <v>139</v>
      </c>
      <c r="C86" s="42" t="s">
        <v>143</v>
      </c>
      <c r="D86" s="39" t="s">
        <v>217</v>
      </c>
      <c r="E86" s="39">
        <v>100</v>
      </c>
      <c r="F86" s="41">
        <v>95.47</v>
      </c>
      <c r="G86" s="40">
        <f t="shared" si="1"/>
        <v>9547</v>
      </c>
      <c r="H86" s="36" t="s">
        <v>220</v>
      </c>
      <c r="I86" s="36"/>
      <c r="J86" s="36"/>
      <c r="K86" s="37"/>
      <c r="L86" s="37"/>
      <c r="M86" s="37"/>
      <c r="N86" s="37"/>
      <c r="O86" s="20"/>
      <c r="P86" s="20"/>
    </row>
    <row r="87" spans="1:16" ht="22.5" x14ac:dyDescent="0.2">
      <c r="A87" s="26">
        <v>77</v>
      </c>
      <c r="B87" s="42" t="s">
        <v>144</v>
      </c>
      <c r="C87" s="42" t="s">
        <v>145</v>
      </c>
      <c r="D87" s="39" t="s">
        <v>25</v>
      </c>
      <c r="E87" s="39">
        <v>6</v>
      </c>
      <c r="F87" s="41">
        <v>641.71</v>
      </c>
      <c r="G87" s="40">
        <f t="shared" si="1"/>
        <v>3850.26</v>
      </c>
      <c r="H87" s="36" t="s">
        <v>220</v>
      </c>
      <c r="I87" s="36"/>
      <c r="J87" s="36"/>
      <c r="K87" s="37"/>
      <c r="L87" s="37"/>
      <c r="M87" s="37"/>
      <c r="N87" s="37"/>
      <c r="O87" s="20"/>
      <c r="P87" s="20"/>
    </row>
    <row r="88" spans="1:16" x14ac:dyDescent="0.2">
      <c r="A88" s="26">
        <v>78</v>
      </c>
      <c r="B88" s="42" t="s">
        <v>146</v>
      </c>
      <c r="C88" s="42" t="s">
        <v>147</v>
      </c>
      <c r="D88" s="39" t="s">
        <v>25</v>
      </c>
      <c r="E88" s="39">
        <v>18</v>
      </c>
      <c r="F88" s="41">
        <v>42.58</v>
      </c>
      <c r="G88" s="40">
        <f t="shared" si="1"/>
        <v>766.43999999999994</v>
      </c>
      <c r="H88" s="36" t="s">
        <v>220</v>
      </c>
      <c r="I88" s="36"/>
      <c r="J88" s="36"/>
      <c r="K88" s="37"/>
      <c r="L88" s="37"/>
      <c r="M88" s="37"/>
      <c r="N88" s="37"/>
      <c r="O88" s="20"/>
      <c r="P88" s="20"/>
    </row>
    <row r="89" spans="1:16" ht="45" x14ac:dyDescent="0.2">
      <c r="A89" s="26">
        <v>79</v>
      </c>
      <c r="B89" s="42" t="s">
        <v>148</v>
      </c>
      <c r="C89" s="42" t="s">
        <v>149</v>
      </c>
      <c r="D89" s="39" t="s">
        <v>25</v>
      </c>
      <c r="E89" s="39">
        <v>3</v>
      </c>
      <c r="F89" s="41">
        <v>577.04</v>
      </c>
      <c r="G89" s="40">
        <f t="shared" si="1"/>
        <v>1731.12</v>
      </c>
      <c r="H89" s="36" t="s">
        <v>220</v>
      </c>
      <c r="I89" s="36"/>
      <c r="J89" s="36"/>
      <c r="K89" s="37"/>
      <c r="L89" s="37"/>
      <c r="M89" s="37"/>
      <c r="N89" s="37"/>
      <c r="O89" s="20"/>
      <c r="P89" s="20"/>
    </row>
    <row r="90" spans="1:16" ht="67.5" x14ac:dyDescent="0.2">
      <c r="A90" s="26">
        <v>80</v>
      </c>
      <c r="B90" s="42" t="s">
        <v>148</v>
      </c>
      <c r="C90" s="42" t="s">
        <v>150</v>
      </c>
      <c r="D90" s="39" t="s">
        <v>25</v>
      </c>
      <c r="E90" s="39">
        <v>3</v>
      </c>
      <c r="F90" s="41">
        <v>6723.54</v>
      </c>
      <c r="G90" s="40">
        <f t="shared" si="1"/>
        <v>20170.62</v>
      </c>
      <c r="H90" s="36" t="s">
        <v>220</v>
      </c>
      <c r="I90" s="36"/>
      <c r="J90" s="36"/>
      <c r="K90" s="37"/>
      <c r="L90" s="37"/>
      <c r="M90" s="37"/>
      <c r="N90" s="37"/>
      <c r="O90" s="20"/>
      <c r="P90" s="20"/>
    </row>
    <row r="91" spans="1:16" ht="67.5" x14ac:dyDescent="0.2">
      <c r="A91" s="26">
        <v>81</v>
      </c>
      <c r="B91" s="42" t="s">
        <v>151</v>
      </c>
      <c r="C91" s="42" t="s">
        <v>152</v>
      </c>
      <c r="D91" s="39" t="s">
        <v>25</v>
      </c>
      <c r="E91" s="39">
        <v>2</v>
      </c>
      <c r="F91" s="41">
        <v>20227.240000000002</v>
      </c>
      <c r="G91" s="40">
        <f t="shared" si="1"/>
        <v>40454.480000000003</v>
      </c>
      <c r="H91" s="36" t="s">
        <v>220</v>
      </c>
      <c r="I91" s="36"/>
      <c r="J91" s="36"/>
      <c r="K91" s="37"/>
      <c r="L91" s="37"/>
      <c r="M91" s="37"/>
      <c r="N91" s="37"/>
      <c r="O91" s="20"/>
      <c r="P91" s="20"/>
    </row>
    <row r="92" spans="1:16" ht="67.5" x14ac:dyDescent="0.2">
      <c r="A92" s="26">
        <v>82</v>
      </c>
      <c r="B92" s="42" t="s">
        <v>151</v>
      </c>
      <c r="C92" s="42" t="s">
        <v>153</v>
      </c>
      <c r="D92" s="39" t="s">
        <v>25</v>
      </c>
      <c r="E92" s="39">
        <v>6</v>
      </c>
      <c r="F92" s="41">
        <v>1353.2</v>
      </c>
      <c r="G92" s="40">
        <f t="shared" si="1"/>
        <v>8119.2000000000007</v>
      </c>
      <c r="H92" s="36" t="s">
        <v>220</v>
      </c>
      <c r="I92" s="36"/>
      <c r="J92" s="36"/>
      <c r="K92" s="37"/>
      <c r="L92" s="37"/>
      <c r="M92" s="37"/>
      <c r="N92" s="37"/>
      <c r="O92" s="20"/>
      <c r="P92" s="20"/>
    </row>
    <row r="93" spans="1:16" ht="67.5" x14ac:dyDescent="0.2">
      <c r="A93" s="26">
        <v>83</v>
      </c>
      <c r="B93" s="42" t="s">
        <v>151</v>
      </c>
      <c r="C93" s="42" t="s">
        <v>154</v>
      </c>
      <c r="D93" s="39" t="s">
        <v>25</v>
      </c>
      <c r="E93" s="39">
        <v>6</v>
      </c>
      <c r="F93" s="41">
        <v>1916.26</v>
      </c>
      <c r="G93" s="40">
        <f t="shared" si="1"/>
        <v>11497.56</v>
      </c>
      <c r="H93" s="36" t="s">
        <v>220</v>
      </c>
      <c r="I93" s="36"/>
      <c r="J93" s="36"/>
      <c r="K93" s="37"/>
      <c r="L93" s="37"/>
      <c r="M93" s="37"/>
      <c r="N93" s="37"/>
      <c r="O93" s="20"/>
      <c r="P93" s="20"/>
    </row>
    <row r="94" spans="1:16" ht="78.75" x14ac:dyDescent="0.2">
      <c r="A94" s="26">
        <v>84</v>
      </c>
      <c r="B94" s="42" t="s">
        <v>151</v>
      </c>
      <c r="C94" s="42" t="s">
        <v>155</v>
      </c>
      <c r="D94" s="39" t="s">
        <v>25</v>
      </c>
      <c r="E94" s="39">
        <v>5</v>
      </c>
      <c r="F94" s="41">
        <v>5144.38</v>
      </c>
      <c r="G94" s="40">
        <f t="shared" si="1"/>
        <v>25721.9</v>
      </c>
      <c r="H94" s="36" t="s">
        <v>220</v>
      </c>
      <c r="I94" s="36"/>
      <c r="J94" s="36"/>
      <c r="K94" s="37"/>
      <c r="L94" s="37"/>
      <c r="M94" s="37"/>
      <c r="N94" s="37"/>
      <c r="O94" s="20"/>
      <c r="P94" s="20"/>
    </row>
    <row r="95" spans="1:16" ht="78.75" x14ac:dyDescent="0.2">
      <c r="A95" s="26">
        <v>85</v>
      </c>
      <c r="B95" s="42" t="s">
        <v>151</v>
      </c>
      <c r="C95" s="42" t="s">
        <v>156</v>
      </c>
      <c r="D95" s="39" t="s">
        <v>25</v>
      </c>
      <c r="E95" s="39">
        <v>4</v>
      </c>
      <c r="F95" s="41">
        <v>5199.54</v>
      </c>
      <c r="G95" s="40">
        <f t="shared" si="1"/>
        <v>20798.16</v>
      </c>
      <c r="H95" s="36" t="s">
        <v>220</v>
      </c>
      <c r="I95" s="36"/>
      <c r="J95" s="36"/>
      <c r="K95" s="37"/>
      <c r="L95" s="37"/>
      <c r="M95" s="37"/>
      <c r="N95" s="37"/>
      <c r="O95" s="20"/>
      <c r="P95" s="20"/>
    </row>
    <row r="96" spans="1:16" x14ac:dyDescent="0.2">
      <c r="A96" s="26">
        <v>86</v>
      </c>
      <c r="B96" s="42" t="s">
        <v>157</v>
      </c>
      <c r="C96" s="42" t="s">
        <v>158</v>
      </c>
      <c r="D96" s="39" t="s">
        <v>25</v>
      </c>
      <c r="E96" s="39">
        <v>19</v>
      </c>
      <c r="F96" s="41">
        <v>255.5</v>
      </c>
      <c r="G96" s="40">
        <f t="shared" si="1"/>
        <v>4854.5</v>
      </c>
      <c r="H96" s="36" t="s">
        <v>220</v>
      </c>
      <c r="I96" s="36"/>
      <c r="J96" s="36"/>
      <c r="K96" s="37"/>
      <c r="L96" s="37"/>
      <c r="M96" s="37"/>
      <c r="N96" s="37"/>
      <c r="O96" s="20"/>
      <c r="P96" s="20"/>
    </row>
    <row r="97" spans="1:16" ht="22.5" x14ac:dyDescent="0.2">
      <c r="A97" s="26">
        <v>87</v>
      </c>
      <c r="B97" s="42" t="s">
        <v>159</v>
      </c>
      <c r="C97" s="42" t="s">
        <v>160</v>
      </c>
      <c r="D97" s="39" t="s">
        <v>25</v>
      </c>
      <c r="E97" s="39">
        <v>10</v>
      </c>
      <c r="F97" s="41">
        <v>191.15</v>
      </c>
      <c r="G97" s="40">
        <f t="shared" si="1"/>
        <v>1911.5</v>
      </c>
      <c r="H97" s="36" t="s">
        <v>220</v>
      </c>
      <c r="I97" s="36"/>
      <c r="J97" s="36"/>
      <c r="K97" s="37"/>
      <c r="L97" s="37"/>
      <c r="M97" s="37"/>
      <c r="N97" s="37"/>
      <c r="O97" s="20"/>
      <c r="P97" s="20"/>
    </row>
    <row r="98" spans="1:16" ht="22.5" x14ac:dyDescent="0.2">
      <c r="A98" s="26">
        <v>88</v>
      </c>
      <c r="B98" s="42" t="s">
        <v>159</v>
      </c>
      <c r="C98" s="42" t="s">
        <v>161</v>
      </c>
      <c r="D98" s="39" t="s">
        <v>25</v>
      </c>
      <c r="E98" s="39">
        <v>15</v>
      </c>
      <c r="F98" s="41">
        <v>138.68</v>
      </c>
      <c r="G98" s="40">
        <f t="shared" si="1"/>
        <v>2080.2000000000003</v>
      </c>
      <c r="H98" s="36" t="s">
        <v>220</v>
      </c>
      <c r="I98" s="36"/>
      <c r="J98" s="36"/>
      <c r="K98" s="37"/>
      <c r="L98" s="37"/>
      <c r="M98" s="37"/>
      <c r="N98" s="37"/>
      <c r="O98" s="20"/>
      <c r="P98" s="20"/>
    </row>
    <row r="99" spans="1:16" x14ac:dyDescent="0.2">
      <c r="A99" s="26">
        <v>89</v>
      </c>
      <c r="B99" s="42" t="s">
        <v>159</v>
      </c>
      <c r="C99" s="42" t="s">
        <v>162</v>
      </c>
      <c r="D99" s="39" t="s">
        <v>25</v>
      </c>
      <c r="E99" s="39">
        <v>10</v>
      </c>
      <c r="F99" s="41">
        <v>164.61</v>
      </c>
      <c r="G99" s="40">
        <f t="shared" si="1"/>
        <v>1646.1000000000001</v>
      </c>
      <c r="H99" s="36" t="s">
        <v>220</v>
      </c>
      <c r="I99" s="36"/>
      <c r="J99" s="36"/>
      <c r="K99" s="37"/>
      <c r="L99" s="37"/>
      <c r="M99" s="37"/>
      <c r="N99" s="37"/>
      <c r="O99" s="20"/>
      <c r="P99" s="20"/>
    </row>
    <row r="100" spans="1:16" ht="22.5" x14ac:dyDescent="0.2">
      <c r="A100" s="26">
        <v>90</v>
      </c>
      <c r="B100" s="42" t="s">
        <v>159</v>
      </c>
      <c r="C100" s="42" t="s">
        <v>163</v>
      </c>
      <c r="D100" s="39" t="s">
        <v>25</v>
      </c>
      <c r="E100" s="39">
        <v>10</v>
      </c>
      <c r="F100" s="41">
        <v>94.86</v>
      </c>
      <c r="G100" s="40">
        <f t="shared" si="1"/>
        <v>948.6</v>
      </c>
      <c r="H100" s="36" t="s">
        <v>220</v>
      </c>
      <c r="I100" s="36"/>
      <c r="J100" s="36"/>
      <c r="K100" s="37"/>
      <c r="L100" s="37"/>
      <c r="M100" s="37"/>
      <c r="N100" s="37"/>
      <c r="O100" s="20"/>
      <c r="P100" s="20"/>
    </row>
    <row r="101" spans="1:16" ht="22.5" x14ac:dyDescent="0.2">
      <c r="A101" s="26">
        <v>91</v>
      </c>
      <c r="B101" s="42" t="s">
        <v>164</v>
      </c>
      <c r="C101" s="42" t="s">
        <v>165</v>
      </c>
      <c r="D101" s="39" t="s">
        <v>25</v>
      </c>
      <c r="E101" s="39">
        <v>10</v>
      </c>
      <c r="F101" s="41">
        <v>164.57</v>
      </c>
      <c r="G101" s="40">
        <f t="shared" si="1"/>
        <v>1645.6999999999998</v>
      </c>
      <c r="H101" s="36" t="s">
        <v>220</v>
      </c>
      <c r="I101" s="36"/>
      <c r="J101" s="36"/>
      <c r="K101" s="37"/>
      <c r="L101" s="37"/>
      <c r="M101" s="37"/>
      <c r="N101" s="37"/>
      <c r="O101" s="20"/>
      <c r="P101" s="20"/>
    </row>
    <row r="102" spans="1:16" x14ac:dyDescent="0.2">
      <c r="A102" s="26">
        <v>92</v>
      </c>
      <c r="B102" s="42" t="s">
        <v>166</v>
      </c>
      <c r="C102" s="42" t="s">
        <v>167</v>
      </c>
      <c r="D102" s="39" t="s">
        <v>25</v>
      </c>
      <c r="E102" s="39">
        <v>3</v>
      </c>
      <c r="F102" s="41">
        <v>3328.84</v>
      </c>
      <c r="G102" s="40">
        <f t="shared" si="1"/>
        <v>9986.52</v>
      </c>
      <c r="H102" s="36" t="s">
        <v>220</v>
      </c>
      <c r="I102" s="36"/>
      <c r="J102" s="36"/>
      <c r="K102" s="37"/>
      <c r="L102" s="37"/>
      <c r="M102" s="37"/>
      <c r="N102" s="37"/>
      <c r="O102" s="20"/>
      <c r="P102" s="20"/>
    </row>
    <row r="103" spans="1:16" x14ac:dyDescent="0.2">
      <c r="A103" s="26">
        <v>93</v>
      </c>
      <c r="B103" s="42" t="s">
        <v>166</v>
      </c>
      <c r="C103" s="42" t="s">
        <v>168</v>
      </c>
      <c r="D103" s="39" t="s">
        <v>25</v>
      </c>
      <c r="E103" s="39">
        <v>2</v>
      </c>
      <c r="F103" s="41">
        <v>1779.45</v>
      </c>
      <c r="G103" s="40">
        <f t="shared" si="1"/>
        <v>3558.9</v>
      </c>
      <c r="H103" s="36" t="s">
        <v>220</v>
      </c>
      <c r="I103" s="36"/>
      <c r="J103" s="36"/>
      <c r="K103" s="37"/>
      <c r="L103" s="37"/>
      <c r="M103" s="37"/>
      <c r="N103" s="37"/>
      <c r="O103" s="20"/>
      <c r="P103" s="20"/>
    </row>
    <row r="104" spans="1:16" x14ac:dyDescent="0.2">
      <c r="A104" s="26">
        <v>94</v>
      </c>
      <c r="B104" s="42" t="s">
        <v>169</v>
      </c>
      <c r="C104" s="42" t="s">
        <v>170</v>
      </c>
      <c r="D104" s="39" t="s">
        <v>25</v>
      </c>
      <c r="E104" s="39">
        <v>12</v>
      </c>
      <c r="F104" s="41">
        <v>97.8</v>
      </c>
      <c r="G104" s="40">
        <f t="shared" si="1"/>
        <v>1173.5999999999999</v>
      </c>
      <c r="H104" s="36" t="s">
        <v>220</v>
      </c>
      <c r="I104" s="36"/>
      <c r="J104" s="36"/>
      <c r="K104" s="37"/>
      <c r="L104" s="37"/>
      <c r="M104" s="37"/>
      <c r="N104" s="37"/>
      <c r="O104" s="20"/>
      <c r="P104" s="20"/>
    </row>
    <row r="105" spans="1:16" x14ac:dyDescent="0.2">
      <c r="A105" s="26">
        <v>95</v>
      </c>
      <c r="B105" s="42" t="s">
        <v>171</v>
      </c>
      <c r="C105" s="42" t="s">
        <v>172</v>
      </c>
      <c r="D105" s="39" t="s">
        <v>25</v>
      </c>
      <c r="E105" s="39">
        <v>300</v>
      </c>
      <c r="F105" s="41">
        <v>0.71</v>
      </c>
      <c r="G105" s="40">
        <f t="shared" si="1"/>
        <v>213</v>
      </c>
      <c r="H105" s="36" t="s">
        <v>220</v>
      </c>
      <c r="I105" s="36"/>
      <c r="J105" s="36"/>
      <c r="K105" s="37"/>
      <c r="L105" s="37"/>
      <c r="M105" s="37"/>
      <c r="N105" s="37"/>
      <c r="O105" s="20"/>
      <c r="P105" s="20"/>
    </row>
    <row r="106" spans="1:16" x14ac:dyDescent="0.2">
      <c r="A106" s="26">
        <v>96</v>
      </c>
      <c r="B106" s="42" t="s">
        <v>173</v>
      </c>
      <c r="C106" s="42" t="s">
        <v>174</v>
      </c>
      <c r="D106" s="39" t="s">
        <v>25</v>
      </c>
      <c r="E106" s="39">
        <v>30</v>
      </c>
      <c r="F106" s="41">
        <v>1976.81</v>
      </c>
      <c r="G106" s="40">
        <f t="shared" si="1"/>
        <v>59304.299999999996</v>
      </c>
      <c r="H106" s="36" t="s">
        <v>220</v>
      </c>
      <c r="I106" s="36"/>
      <c r="J106" s="36"/>
      <c r="K106" s="37"/>
      <c r="L106" s="37"/>
      <c r="M106" s="37"/>
      <c r="N106" s="37"/>
      <c r="O106" s="20"/>
      <c r="P106" s="20"/>
    </row>
    <row r="107" spans="1:16" ht="33.75" x14ac:dyDescent="0.2">
      <c r="A107" s="26">
        <v>97</v>
      </c>
      <c r="B107" s="42" t="s">
        <v>173</v>
      </c>
      <c r="C107" s="42" t="s">
        <v>175</v>
      </c>
      <c r="D107" s="39" t="s">
        <v>25</v>
      </c>
      <c r="E107" s="39">
        <v>6</v>
      </c>
      <c r="F107" s="41">
        <v>1207.69</v>
      </c>
      <c r="G107" s="40">
        <f t="shared" si="1"/>
        <v>7246.14</v>
      </c>
      <c r="H107" s="36" t="s">
        <v>220</v>
      </c>
      <c r="I107" s="36"/>
      <c r="J107" s="36"/>
      <c r="K107" s="37"/>
      <c r="L107" s="37"/>
      <c r="M107" s="37"/>
      <c r="N107" s="37"/>
      <c r="O107" s="20"/>
      <c r="P107" s="20"/>
    </row>
    <row r="108" spans="1:16" x14ac:dyDescent="0.2">
      <c r="A108" s="26">
        <v>98</v>
      </c>
      <c r="B108" s="42" t="s">
        <v>173</v>
      </c>
      <c r="C108" s="42" t="s">
        <v>176</v>
      </c>
      <c r="D108" s="39" t="s">
        <v>25</v>
      </c>
      <c r="E108" s="39">
        <v>50</v>
      </c>
      <c r="F108" s="41">
        <v>2362.33</v>
      </c>
      <c r="G108" s="40">
        <f t="shared" si="1"/>
        <v>118116.5</v>
      </c>
      <c r="H108" s="36" t="s">
        <v>220</v>
      </c>
      <c r="I108" s="36"/>
      <c r="J108" s="36"/>
      <c r="K108" s="37"/>
      <c r="L108" s="37"/>
      <c r="M108" s="37"/>
      <c r="N108" s="37"/>
      <c r="O108" s="20"/>
      <c r="P108" s="20"/>
    </row>
    <row r="109" spans="1:16" ht="22.5" x14ac:dyDescent="0.2">
      <c r="A109" s="26">
        <v>99</v>
      </c>
      <c r="B109" s="42" t="s">
        <v>173</v>
      </c>
      <c r="C109" s="42" t="s">
        <v>177</v>
      </c>
      <c r="D109" s="39" t="s">
        <v>25</v>
      </c>
      <c r="E109" s="39">
        <v>25</v>
      </c>
      <c r="F109" s="41">
        <v>146.43</v>
      </c>
      <c r="G109" s="40">
        <f t="shared" si="1"/>
        <v>3660.75</v>
      </c>
      <c r="H109" s="36" t="s">
        <v>220</v>
      </c>
      <c r="I109" s="36"/>
      <c r="J109" s="36"/>
      <c r="K109" s="37"/>
      <c r="L109" s="37"/>
      <c r="M109" s="37"/>
      <c r="N109" s="37"/>
      <c r="O109" s="20"/>
      <c r="P109" s="20"/>
    </row>
    <row r="110" spans="1:16" ht="33.75" x14ac:dyDescent="0.2">
      <c r="A110" s="26">
        <v>100</v>
      </c>
      <c r="B110" s="42" t="s">
        <v>178</v>
      </c>
      <c r="C110" s="42" t="s">
        <v>179</v>
      </c>
      <c r="D110" s="39" t="s">
        <v>25</v>
      </c>
      <c r="E110" s="39">
        <v>4</v>
      </c>
      <c r="F110" s="41">
        <v>1898.41</v>
      </c>
      <c r="G110" s="40">
        <f t="shared" si="1"/>
        <v>7593.64</v>
      </c>
      <c r="H110" s="36" t="s">
        <v>220</v>
      </c>
      <c r="I110" s="36"/>
      <c r="J110" s="36"/>
      <c r="K110" s="37"/>
      <c r="L110" s="37"/>
      <c r="M110" s="37"/>
      <c r="N110" s="37"/>
      <c r="O110" s="20"/>
      <c r="P110" s="20"/>
    </row>
    <row r="111" spans="1:16" ht="56.25" x14ac:dyDescent="0.2">
      <c r="A111" s="26">
        <v>101</v>
      </c>
      <c r="B111" s="42" t="s">
        <v>180</v>
      </c>
      <c r="C111" s="42" t="s">
        <v>181</v>
      </c>
      <c r="D111" s="39" t="s">
        <v>25</v>
      </c>
      <c r="E111" s="39">
        <v>25</v>
      </c>
      <c r="F111" s="41">
        <v>1580.41</v>
      </c>
      <c r="G111" s="40">
        <f t="shared" si="1"/>
        <v>39510.25</v>
      </c>
      <c r="H111" s="36" t="s">
        <v>220</v>
      </c>
      <c r="I111" s="36"/>
      <c r="J111" s="36"/>
      <c r="K111" s="37"/>
      <c r="L111" s="37"/>
      <c r="M111" s="37"/>
      <c r="N111" s="37"/>
      <c r="O111" s="20"/>
      <c r="P111" s="20"/>
    </row>
    <row r="112" spans="1:16" ht="22.5" x14ac:dyDescent="0.2">
      <c r="A112" s="26">
        <v>102</v>
      </c>
      <c r="B112" s="42" t="s">
        <v>180</v>
      </c>
      <c r="C112" s="42" t="s">
        <v>182</v>
      </c>
      <c r="D112" s="39" t="s">
        <v>25</v>
      </c>
      <c r="E112" s="39">
        <v>20</v>
      </c>
      <c r="F112" s="41">
        <v>379.69</v>
      </c>
      <c r="G112" s="40">
        <f t="shared" si="1"/>
        <v>7593.8</v>
      </c>
      <c r="H112" s="36" t="s">
        <v>220</v>
      </c>
      <c r="I112" s="36"/>
      <c r="J112" s="36"/>
      <c r="K112" s="37"/>
      <c r="L112" s="37"/>
      <c r="M112" s="37"/>
      <c r="N112" s="37"/>
      <c r="O112" s="20"/>
      <c r="P112" s="20"/>
    </row>
    <row r="113" spans="1:16" ht="22.5" x14ac:dyDescent="0.2">
      <c r="A113" s="26">
        <v>103</v>
      </c>
      <c r="B113" s="42" t="s">
        <v>183</v>
      </c>
      <c r="C113" s="42" t="s">
        <v>184</v>
      </c>
      <c r="D113" s="39" t="s">
        <v>25</v>
      </c>
      <c r="E113" s="39">
        <v>2</v>
      </c>
      <c r="F113" s="41">
        <v>12294.32</v>
      </c>
      <c r="G113" s="40">
        <f t="shared" si="1"/>
        <v>24588.639999999999</v>
      </c>
      <c r="H113" s="36" t="s">
        <v>220</v>
      </c>
      <c r="I113" s="36"/>
      <c r="J113" s="36"/>
      <c r="K113" s="37"/>
      <c r="L113" s="37"/>
      <c r="M113" s="37"/>
      <c r="N113" s="37"/>
      <c r="O113" s="20"/>
      <c r="P113" s="20"/>
    </row>
    <row r="114" spans="1:16" x14ac:dyDescent="0.2">
      <c r="A114" s="26">
        <v>104</v>
      </c>
      <c r="B114" s="42" t="s">
        <v>185</v>
      </c>
      <c r="C114" s="42" t="s">
        <v>186</v>
      </c>
      <c r="D114" s="39" t="s">
        <v>25</v>
      </c>
      <c r="E114" s="39">
        <v>8</v>
      </c>
      <c r="F114" s="41">
        <v>604.41</v>
      </c>
      <c r="G114" s="40">
        <f t="shared" si="1"/>
        <v>4835.28</v>
      </c>
      <c r="H114" s="36" t="s">
        <v>220</v>
      </c>
      <c r="I114" s="36"/>
      <c r="J114" s="36"/>
      <c r="K114" s="37"/>
      <c r="L114" s="37"/>
      <c r="M114" s="37"/>
      <c r="N114" s="37"/>
      <c r="O114" s="20"/>
      <c r="P114" s="20"/>
    </row>
    <row r="115" spans="1:16" ht="22.5" x14ac:dyDescent="0.2">
      <c r="A115" s="26">
        <v>105</v>
      </c>
      <c r="B115" s="42" t="s">
        <v>187</v>
      </c>
      <c r="C115" s="42" t="s">
        <v>188</v>
      </c>
      <c r="D115" s="39" t="s">
        <v>25</v>
      </c>
      <c r="E115" s="39">
        <v>2</v>
      </c>
      <c r="F115" s="41">
        <v>3085.47</v>
      </c>
      <c r="G115" s="40">
        <f t="shared" si="1"/>
        <v>6170.94</v>
      </c>
      <c r="H115" s="36" t="s">
        <v>220</v>
      </c>
      <c r="I115" s="36"/>
      <c r="J115" s="36"/>
      <c r="K115" s="37"/>
      <c r="L115" s="37"/>
      <c r="M115" s="37"/>
      <c r="N115" s="37"/>
      <c r="O115" s="20"/>
      <c r="P115" s="20"/>
    </row>
    <row r="116" spans="1:16" x14ac:dyDescent="0.2">
      <c r="A116" s="26">
        <v>106</v>
      </c>
      <c r="B116" s="42" t="s">
        <v>189</v>
      </c>
      <c r="C116" s="42" t="s">
        <v>190</v>
      </c>
      <c r="D116" s="39" t="s">
        <v>25</v>
      </c>
      <c r="E116" s="39">
        <v>3</v>
      </c>
      <c r="F116" s="41">
        <v>892.19</v>
      </c>
      <c r="G116" s="40">
        <f t="shared" si="1"/>
        <v>2676.57</v>
      </c>
      <c r="H116" s="36" t="s">
        <v>220</v>
      </c>
      <c r="I116" s="36"/>
      <c r="J116" s="36"/>
      <c r="K116" s="37"/>
      <c r="L116" s="37"/>
      <c r="M116" s="37"/>
      <c r="N116" s="37"/>
      <c r="O116" s="20"/>
      <c r="P116" s="20"/>
    </row>
    <row r="117" spans="1:16" x14ac:dyDescent="0.2">
      <c r="A117" s="26">
        <v>107</v>
      </c>
      <c r="B117" s="42" t="s">
        <v>189</v>
      </c>
      <c r="C117" s="42" t="s">
        <v>191</v>
      </c>
      <c r="D117" s="39" t="s">
        <v>25</v>
      </c>
      <c r="E117" s="39">
        <v>3</v>
      </c>
      <c r="F117" s="41">
        <v>892.19</v>
      </c>
      <c r="G117" s="40">
        <f t="shared" si="1"/>
        <v>2676.57</v>
      </c>
      <c r="H117" s="36" t="s">
        <v>220</v>
      </c>
      <c r="I117" s="36"/>
      <c r="J117" s="36"/>
      <c r="K117" s="37"/>
      <c r="L117" s="37"/>
      <c r="M117" s="37"/>
      <c r="N117" s="37"/>
      <c r="O117" s="20"/>
      <c r="P117" s="20"/>
    </row>
    <row r="118" spans="1:16" x14ac:dyDescent="0.2">
      <c r="A118" s="26">
        <v>108</v>
      </c>
      <c r="B118" s="42" t="s">
        <v>189</v>
      </c>
      <c r="C118" s="42" t="s">
        <v>192</v>
      </c>
      <c r="D118" s="39" t="s">
        <v>25</v>
      </c>
      <c r="E118" s="39">
        <v>3</v>
      </c>
      <c r="F118" s="41">
        <v>892.19</v>
      </c>
      <c r="G118" s="40">
        <f t="shared" si="1"/>
        <v>2676.57</v>
      </c>
      <c r="H118" s="36" t="s">
        <v>220</v>
      </c>
      <c r="I118" s="36"/>
      <c r="J118" s="36"/>
      <c r="K118" s="37"/>
      <c r="L118" s="37"/>
      <c r="M118" s="37"/>
      <c r="N118" s="37"/>
      <c r="O118" s="20"/>
      <c r="P118" s="20"/>
    </row>
    <row r="119" spans="1:16" x14ac:dyDescent="0.2">
      <c r="A119" s="26">
        <v>109</v>
      </c>
      <c r="B119" s="42" t="s">
        <v>189</v>
      </c>
      <c r="C119" s="42" t="s">
        <v>193</v>
      </c>
      <c r="D119" s="39" t="s">
        <v>25</v>
      </c>
      <c r="E119" s="39">
        <v>3</v>
      </c>
      <c r="F119" s="41">
        <v>892.19</v>
      </c>
      <c r="G119" s="40">
        <f t="shared" si="1"/>
        <v>2676.57</v>
      </c>
      <c r="H119" s="36" t="s">
        <v>220</v>
      </c>
      <c r="I119" s="36"/>
      <c r="J119" s="36"/>
      <c r="K119" s="37"/>
      <c r="L119" s="37"/>
      <c r="M119" s="37"/>
      <c r="N119" s="37"/>
      <c r="O119" s="20"/>
      <c r="P119" s="20"/>
    </row>
    <row r="120" spans="1:16" ht="45" x14ac:dyDescent="0.2">
      <c r="A120" s="26">
        <v>110</v>
      </c>
      <c r="B120" s="42" t="s">
        <v>194</v>
      </c>
      <c r="C120" s="42" t="s">
        <v>195</v>
      </c>
      <c r="D120" s="39" t="s">
        <v>217</v>
      </c>
      <c r="E120" s="39">
        <v>100</v>
      </c>
      <c r="F120" s="41">
        <v>105.77</v>
      </c>
      <c r="G120" s="40">
        <f t="shared" si="1"/>
        <v>10577</v>
      </c>
      <c r="H120" s="36" t="s">
        <v>220</v>
      </c>
      <c r="I120" s="36"/>
      <c r="J120" s="36"/>
      <c r="K120" s="37"/>
      <c r="L120" s="37"/>
      <c r="M120" s="37"/>
      <c r="N120" s="37"/>
      <c r="O120" s="20"/>
      <c r="P120" s="20"/>
    </row>
    <row r="121" spans="1:16" ht="33.75" x14ac:dyDescent="0.2">
      <c r="A121" s="26">
        <v>111</v>
      </c>
      <c r="B121" s="42" t="s">
        <v>196</v>
      </c>
      <c r="C121" s="42" t="s">
        <v>197</v>
      </c>
      <c r="D121" s="39" t="s">
        <v>217</v>
      </c>
      <c r="E121" s="39">
        <v>100</v>
      </c>
      <c r="F121" s="41">
        <v>15.06</v>
      </c>
      <c r="G121" s="40">
        <f t="shared" si="1"/>
        <v>1506</v>
      </c>
      <c r="H121" s="36" t="s">
        <v>220</v>
      </c>
      <c r="I121" s="36"/>
      <c r="J121" s="36"/>
      <c r="K121" s="37"/>
      <c r="L121" s="37"/>
      <c r="M121" s="37"/>
      <c r="N121" s="37"/>
      <c r="O121" s="20"/>
      <c r="P121" s="20"/>
    </row>
    <row r="122" spans="1:16" ht="33.75" x14ac:dyDescent="0.2">
      <c r="A122" s="26">
        <v>112</v>
      </c>
      <c r="B122" s="42" t="s">
        <v>196</v>
      </c>
      <c r="C122" s="42" t="s">
        <v>198</v>
      </c>
      <c r="D122" s="39" t="s">
        <v>217</v>
      </c>
      <c r="E122" s="39">
        <v>100</v>
      </c>
      <c r="F122" s="41">
        <v>19.78</v>
      </c>
      <c r="G122" s="40">
        <f t="shared" si="1"/>
        <v>1978</v>
      </c>
      <c r="H122" s="36" t="s">
        <v>220</v>
      </c>
      <c r="I122" s="36"/>
      <c r="J122" s="36"/>
      <c r="K122" s="37"/>
      <c r="L122" s="37"/>
      <c r="M122" s="37"/>
      <c r="N122" s="37"/>
      <c r="O122" s="20"/>
      <c r="P122" s="20"/>
    </row>
    <row r="123" spans="1:16" ht="33.75" x14ac:dyDescent="0.2">
      <c r="A123" s="26">
        <v>113</v>
      </c>
      <c r="B123" s="42" t="s">
        <v>196</v>
      </c>
      <c r="C123" s="42" t="s">
        <v>199</v>
      </c>
      <c r="D123" s="39" t="s">
        <v>217</v>
      </c>
      <c r="E123" s="39">
        <v>100</v>
      </c>
      <c r="F123" s="41">
        <v>25.6</v>
      </c>
      <c r="G123" s="40">
        <f t="shared" si="1"/>
        <v>2560</v>
      </c>
      <c r="H123" s="36" t="s">
        <v>220</v>
      </c>
      <c r="I123" s="36"/>
      <c r="J123" s="36"/>
      <c r="K123" s="37"/>
      <c r="L123" s="37"/>
      <c r="M123" s="37"/>
      <c r="N123" s="37"/>
      <c r="O123" s="20"/>
      <c r="P123" s="20"/>
    </row>
    <row r="124" spans="1:16" ht="33.75" x14ac:dyDescent="0.2">
      <c r="A124" s="26">
        <v>114</v>
      </c>
      <c r="B124" s="42" t="s">
        <v>196</v>
      </c>
      <c r="C124" s="42" t="s">
        <v>200</v>
      </c>
      <c r="D124" s="39" t="s">
        <v>217</v>
      </c>
      <c r="E124" s="39">
        <v>50</v>
      </c>
      <c r="F124" s="41">
        <v>38.5</v>
      </c>
      <c r="G124" s="40">
        <f t="shared" si="1"/>
        <v>1925</v>
      </c>
      <c r="H124" s="36" t="s">
        <v>220</v>
      </c>
      <c r="I124" s="36"/>
      <c r="J124" s="36"/>
      <c r="K124" s="37"/>
      <c r="L124" s="37"/>
      <c r="M124" s="37"/>
      <c r="N124" s="37"/>
      <c r="O124" s="20"/>
      <c r="P124" s="20"/>
    </row>
    <row r="125" spans="1:16" ht="33.75" x14ac:dyDescent="0.2">
      <c r="A125" s="26">
        <v>115</v>
      </c>
      <c r="B125" s="42" t="s">
        <v>196</v>
      </c>
      <c r="C125" s="42" t="s">
        <v>201</v>
      </c>
      <c r="D125" s="39" t="s">
        <v>217</v>
      </c>
      <c r="E125" s="39">
        <v>50</v>
      </c>
      <c r="F125" s="41">
        <v>60.21</v>
      </c>
      <c r="G125" s="40">
        <f t="shared" si="1"/>
        <v>3010.5</v>
      </c>
      <c r="H125" s="36" t="s">
        <v>220</v>
      </c>
      <c r="I125" s="36"/>
      <c r="J125" s="36"/>
      <c r="K125" s="37"/>
      <c r="L125" s="37"/>
      <c r="M125" s="37"/>
      <c r="N125" s="37"/>
      <c r="O125" s="20"/>
      <c r="P125" s="20"/>
    </row>
    <row r="126" spans="1:16" ht="22.5" x14ac:dyDescent="0.2">
      <c r="A126" s="26">
        <v>116</v>
      </c>
      <c r="B126" s="42" t="s">
        <v>202</v>
      </c>
      <c r="C126" s="42" t="s">
        <v>203</v>
      </c>
      <c r="D126" s="39" t="s">
        <v>25</v>
      </c>
      <c r="E126" s="39">
        <v>10</v>
      </c>
      <c r="F126" s="41">
        <v>15923.54</v>
      </c>
      <c r="G126" s="40">
        <f t="shared" si="1"/>
        <v>159235.40000000002</v>
      </c>
      <c r="H126" s="36" t="s">
        <v>220</v>
      </c>
      <c r="I126" s="36"/>
      <c r="J126" s="36"/>
      <c r="K126" s="37"/>
      <c r="L126" s="37"/>
      <c r="M126" s="37"/>
      <c r="N126" s="37"/>
      <c r="O126" s="20"/>
      <c r="P126" s="20"/>
    </row>
    <row r="127" spans="1:16" ht="22.5" x14ac:dyDescent="0.2">
      <c r="A127" s="26">
        <v>117</v>
      </c>
      <c r="B127" s="42" t="s">
        <v>204</v>
      </c>
      <c r="C127" s="42" t="s">
        <v>205</v>
      </c>
      <c r="D127" s="39" t="s">
        <v>25</v>
      </c>
      <c r="E127" s="39">
        <v>100</v>
      </c>
      <c r="F127" s="41">
        <v>2.46</v>
      </c>
      <c r="G127" s="40">
        <f t="shared" si="1"/>
        <v>246</v>
      </c>
      <c r="H127" s="36" t="s">
        <v>220</v>
      </c>
      <c r="I127" s="36"/>
      <c r="J127" s="36"/>
      <c r="K127" s="37"/>
      <c r="L127" s="37"/>
      <c r="M127" s="37"/>
      <c r="N127" s="37"/>
      <c r="O127" s="20"/>
      <c r="P127" s="20"/>
    </row>
    <row r="128" spans="1:16" ht="22.5" x14ac:dyDescent="0.2">
      <c r="A128" s="26">
        <v>118</v>
      </c>
      <c r="B128" s="42" t="s">
        <v>204</v>
      </c>
      <c r="C128" s="42" t="s">
        <v>206</v>
      </c>
      <c r="D128" s="39" t="s">
        <v>25</v>
      </c>
      <c r="E128" s="39">
        <v>200</v>
      </c>
      <c r="F128" s="41">
        <v>0.91</v>
      </c>
      <c r="G128" s="40">
        <f t="shared" si="1"/>
        <v>182</v>
      </c>
      <c r="H128" s="36" t="s">
        <v>220</v>
      </c>
      <c r="I128" s="36"/>
      <c r="J128" s="36"/>
      <c r="K128" s="37"/>
      <c r="L128" s="37"/>
      <c r="M128" s="37"/>
      <c r="N128" s="37"/>
      <c r="O128" s="20"/>
      <c r="P128" s="20"/>
    </row>
    <row r="129" spans="1:16" ht="22.5" x14ac:dyDescent="0.2">
      <c r="A129" s="26">
        <v>119</v>
      </c>
      <c r="B129" s="42" t="s">
        <v>204</v>
      </c>
      <c r="C129" s="42" t="s">
        <v>207</v>
      </c>
      <c r="D129" s="39" t="s">
        <v>25</v>
      </c>
      <c r="E129" s="39">
        <v>100</v>
      </c>
      <c r="F129" s="41">
        <v>1.91</v>
      </c>
      <c r="G129" s="40">
        <f t="shared" si="1"/>
        <v>191</v>
      </c>
      <c r="H129" s="36" t="s">
        <v>220</v>
      </c>
      <c r="I129" s="36"/>
      <c r="J129" s="36"/>
      <c r="K129" s="37"/>
      <c r="L129" s="37"/>
      <c r="M129" s="37"/>
      <c r="N129" s="37"/>
      <c r="O129" s="20"/>
      <c r="P129" s="20"/>
    </row>
    <row r="130" spans="1:16" ht="22.5" x14ac:dyDescent="0.2">
      <c r="A130" s="26">
        <v>120</v>
      </c>
      <c r="B130" s="42" t="s">
        <v>208</v>
      </c>
      <c r="C130" s="42" t="s">
        <v>209</v>
      </c>
      <c r="D130" s="39" t="s">
        <v>25</v>
      </c>
      <c r="E130" s="39">
        <v>15</v>
      </c>
      <c r="F130" s="41">
        <v>76.239999999999995</v>
      </c>
      <c r="G130" s="40">
        <f t="shared" si="1"/>
        <v>1143.5999999999999</v>
      </c>
      <c r="H130" s="36" t="s">
        <v>220</v>
      </c>
      <c r="I130" s="36"/>
      <c r="J130" s="36"/>
      <c r="K130" s="37"/>
      <c r="L130" s="37"/>
      <c r="M130" s="37"/>
      <c r="N130" s="37"/>
      <c r="O130" s="20"/>
      <c r="P130" s="20"/>
    </row>
    <row r="131" spans="1:16" x14ac:dyDescent="0.2">
      <c r="A131" s="26">
        <v>121</v>
      </c>
      <c r="B131" s="43" t="s">
        <v>210</v>
      </c>
      <c r="C131" s="43" t="s">
        <v>211</v>
      </c>
      <c r="D131" s="29" t="s">
        <v>25</v>
      </c>
      <c r="E131" s="29">
        <v>10</v>
      </c>
      <c r="F131" s="40">
        <v>70.23</v>
      </c>
      <c r="G131" s="40">
        <f t="shared" si="1"/>
        <v>702.30000000000007</v>
      </c>
      <c r="H131" s="36" t="s">
        <v>220</v>
      </c>
      <c r="I131" s="36"/>
      <c r="J131" s="36"/>
      <c r="K131" s="37"/>
      <c r="L131" s="37"/>
      <c r="M131" s="37"/>
      <c r="N131" s="37"/>
      <c r="O131" s="20"/>
      <c r="P131" s="20"/>
    </row>
    <row r="132" spans="1:16" ht="22.5" x14ac:dyDescent="0.2">
      <c r="A132" s="26">
        <v>122</v>
      </c>
      <c r="B132" s="43" t="s">
        <v>212</v>
      </c>
      <c r="C132" s="43" t="s">
        <v>213</v>
      </c>
      <c r="D132" s="29" t="s">
        <v>25</v>
      </c>
      <c r="E132" s="29">
        <v>4</v>
      </c>
      <c r="F132" s="40">
        <v>2970.9</v>
      </c>
      <c r="G132" s="40">
        <f t="shared" si="1"/>
        <v>11883.6</v>
      </c>
      <c r="H132" s="36" t="s">
        <v>220</v>
      </c>
      <c r="I132" s="36"/>
      <c r="J132" s="36"/>
      <c r="K132" s="37"/>
      <c r="L132" s="37"/>
      <c r="M132" s="37"/>
      <c r="N132" s="37"/>
      <c r="O132" s="20"/>
      <c r="P132" s="20"/>
    </row>
    <row r="133" spans="1:16" ht="22.5" x14ac:dyDescent="0.2">
      <c r="A133" s="26">
        <v>123</v>
      </c>
      <c r="B133" s="43" t="s">
        <v>214</v>
      </c>
      <c r="C133" s="43" t="s">
        <v>215</v>
      </c>
      <c r="D133" s="29" t="s">
        <v>25</v>
      </c>
      <c r="E133" s="29">
        <v>50</v>
      </c>
      <c r="F133" s="40">
        <v>402.63</v>
      </c>
      <c r="G133" s="40">
        <f t="shared" si="1"/>
        <v>20131.5</v>
      </c>
      <c r="H133" s="36" t="s">
        <v>220</v>
      </c>
      <c r="I133" s="36"/>
      <c r="J133" s="36"/>
      <c r="K133" s="37"/>
      <c r="L133" s="37"/>
      <c r="M133" s="37"/>
      <c r="N133" s="37"/>
      <c r="O133" s="20"/>
      <c r="P133" s="20"/>
    </row>
    <row r="134" spans="1:16" ht="15" thickBot="1" x14ac:dyDescent="0.25">
      <c r="A134" s="3"/>
      <c r="B134" s="8"/>
      <c r="C134" s="8"/>
      <c r="D134" s="3"/>
      <c r="E134" s="9"/>
      <c r="F134" s="10" t="s">
        <v>5</v>
      </c>
      <c r="G134" s="11">
        <f>SUM(G11:G133)</f>
        <v>1125348.1100000001</v>
      </c>
      <c r="H134" s="11"/>
      <c r="I134" s="11"/>
      <c r="J134" s="33">
        <f>SUM(J11:J133)</f>
        <v>0</v>
      </c>
      <c r="K134" s="33">
        <f>SUM(K11:K133)</f>
        <v>0</v>
      </c>
      <c r="L134" s="33">
        <f>SUM(L11:L133)</f>
        <v>0</v>
      </c>
      <c r="M134" s="30"/>
      <c r="N134" s="30"/>
      <c r="O134" s="1"/>
      <c r="P134" s="1"/>
    </row>
    <row r="135" spans="1:16" ht="15" x14ac:dyDescent="0.2">
      <c r="A135" s="3"/>
      <c r="B135" s="8"/>
      <c r="C135" s="8"/>
      <c r="D135" s="3"/>
      <c r="E135" s="9"/>
      <c r="F135" s="12"/>
      <c r="G135" s="12"/>
      <c r="H135" s="12"/>
      <c r="I135" s="11"/>
      <c r="J135" s="11"/>
      <c r="K135" s="11"/>
      <c r="L135" s="7"/>
      <c r="M135" s="7"/>
      <c r="N135" s="7"/>
      <c r="O135" s="1"/>
      <c r="P135" s="1"/>
    </row>
    <row r="136" spans="1:16" ht="15" x14ac:dyDescent="0.2">
      <c r="A136" s="13"/>
      <c r="B136" s="8"/>
      <c r="C136" s="8"/>
      <c r="D136" s="3"/>
      <c r="E136" s="9"/>
      <c r="F136" s="12"/>
      <c r="G136" s="12"/>
      <c r="H136" s="12"/>
      <c r="I136" s="11"/>
      <c r="J136" s="11"/>
      <c r="K136" s="11"/>
      <c r="L136" s="7"/>
      <c r="M136" s="7"/>
      <c r="N136" s="7"/>
      <c r="O136" s="1"/>
      <c r="P136" s="1"/>
    </row>
    <row r="137" spans="1:16" ht="26.25" customHeight="1" x14ac:dyDescent="0.2">
      <c r="A137" s="46" t="s">
        <v>16</v>
      </c>
      <c r="B137" s="46"/>
      <c r="C137" s="46"/>
      <c r="D137" s="46"/>
      <c r="E137" s="46"/>
      <c r="F137" s="11">
        <f>G134</f>
        <v>1125348.1100000001</v>
      </c>
      <c r="G137" s="14"/>
      <c r="H137" s="14"/>
      <c r="I137" s="66" t="s">
        <v>21</v>
      </c>
      <c r="J137" s="66"/>
      <c r="K137" s="24">
        <f>L134</f>
        <v>0</v>
      </c>
      <c r="L137" s="7"/>
      <c r="M137" s="7"/>
      <c r="N137" s="7"/>
      <c r="O137" s="1"/>
      <c r="P137" s="1"/>
    </row>
    <row r="138" spans="1:16" ht="24" customHeight="1" x14ac:dyDescent="0.2">
      <c r="A138" s="46" t="s">
        <v>19</v>
      </c>
      <c r="B138" s="46"/>
      <c r="C138" s="46"/>
      <c r="D138" s="46"/>
      <c r="E138" s="46"/>
      <c r="F138" s="11">
        <f>G134/1.2</f>
        <v>937790.09166666679</v>
      </c>
      <c r="G138" s="14"/>
      <c r="H138" s="14"/>
      <c r="I138" s="66" t="s">
        <v>22</v>
      </c>
      <c r="J138" s="66"/>
      <c r="K138" s="24">
        <f>J134</f>
        <v>0</v>
      </c>
      <c r="L138" s="7"/>
      <c r="M138" s="7"/>
      <c r="N138" s="7"/>
      <c r="O138" s="1"/>
      <c r="P138" s="1"/>
    </row>
    <row r="139" spans="1:16" ht="12.75" hidden="1" customHeight="1" x14ac:dyDescent="0.2">
      <c r="A139" s="46" t="s">
        <v>16</v>
      </c>
      <c r="B139" s="46"/>
      <c r="C139" s="46"/>
      <c r="D139" s="46"/>
      <c r="E139" s="46"/>
      <c r="F139" s="11">
        <v>0</v>
      </c>
      <c r="G139" s="19" t="s">
        <v>10</v>
      </c>
      <c r="H139" s="19"/>
      <c r="I139" s="66" t="s">
        <v>21</v>
      </c>
      <c r="J139" s="66"/>
      <c r="K139" s="7"/>
      <c r="L139" s="7"/>
      <c r="M139" s="7"/>
      <c r="N139" s="7"/>
      <c r="O139" s="1"/>
      <c r="P139" s="1"/>
    </row>
    <row r="140" spans="1:16" ht="21" customHeight="1" x14ac:dyDescent="0.2">
      <c r="A140" s="46" t="s">
        <v>20</v>
      </c>
      <c r="B140" s="46"/>
      <c r="C140" s="46"/>
      <c r="D140" s="46"/>
      <c r="E140" s="46"/>
      <c r="F140" s="23" t="s">
        <v>28</v>
      </c>
      <c r="G140" s="19"/>
      <c r="H140" s="19"/>
      <c r="I140" s="66" t="s">
        <v>23</v>
      </c>
      <c r="J140" s="66"/>
      <c r="K140" s="25" t="s">
        <v>24</v>
      </c>
      <c r="L140" s="9"/>
      <c r="M140" s="9"/>
      <c r="N140" s="9"/>
      <c r="O140" s="1"/>
      <c r="P140" s="1"/>
    </row>
    <row r="141" spans="1:16" ht="21" customHeight="1" x14ac:dyDescent="0.2">
      <c r="A141" s="27"/>
      <c r="B141" s="46"/>
      <c r="C141" s="46"/>
      <c r="D141" s="46"/>
      <c r="E141" s="46"/>
      <c r="F141" s="23"/>
      <c r="G141" s="19"/>
      <c r="H141" s="19"/>
      <c r="I141" s="28"/>
      <c r="J141" s="28"/>
      <c r="K141" s="25"/>
      <c r="L141" s="9"/>
      <c r="M141" s="9"/>
      <c r="N141" s="9"/>
      <c r="O141" s="1"/>
      <c r="P141" s="1"/>
    </row>
    <row r="142" spans="1:16" x14ac:dyDescent="0.2">
      <c r="A142" s="50" t="s">
        <v>33</v>
      </c>
      <c r="B142" s="50"/>
      <c r="C142" s="50"/>
      <c r="D142" s="50"/>
      <c r="E142" s="50"/>
      <c r="F142" s="50"/>
      <c r="G142" s="50"/>
      <c r="H142" s="50"/>
      <c r="I142" s="50"/>
      <c r="J142" s="6"/>
      <c r="K142" s="7"/>
      <c r="L142" s="7"/>
      <c r="M142" s="7"/>
      <c r="N142" s="7"/>
      <c r="O142" s="1"/>
      <c r="P142" s="1"/>
    </row>
    <row r="143" spans="1:16" x14ac:dyDescent="0.2">
      <c r="A143" s="15" t="s">
        <v>18</v>
      </c>
      <c r="B143" s="15"/>
      <c r="C143" s="15"/>
      <c r="D143" s="15"/>
      <c r="E143" s="15"/>
      <c r="F143" s="15"/>
      <c r="G143" s="15"/>
      <c r="H143" s="15"/>
      <c r="I143" s="15"/>
      <c r="J143" s="15"/>
      <c r="K143" s="7"/>
      <c r="L143" s="7"/>
      <c r="M143" s="7"/>
      <c r="N143" s="7"/>
      <c r="O143" s="1"/>
      <c r="P143" s="1"/>
    </row>
    <row r="144" spans="1:16" x14ac:dyDescent="0.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31"/>
      <c r="N144" s="31"/>
      <c r="O144" s="1"/>
      <c r="P144" s="1"/>
    </row>
    <row r="145" spans="1:16" x14ac:dyDescent="0.2">
      <c r="A145" s="16"/>
      <c r="B145" s="16"/>
      <c r="C145" s="16"/>
      <c r="D145" s="16"/>
      <c r="E145" s="16"/>
      <c r="F145" s="17"/>
      <c r="G145" s="17"/>
      <c r="H145" s="17"/>
      <c r="I145" s="17"/>
      <c r="J145" s="17"/>
      <c r="K145" s="17"/>
      <c r="L145" s="17"/>
      <c r="M145" s="17"/>
      <c r="N145" s="17"/>
      <c r="O145" s="16"/>
      <c r="P145" s="1"/>
    </row>
    <row r="146" spans="1:16" x14ac:dyDescent="0.2">
      <c r="A146" s="16"/>
      <c r="B146" s="16"/>
      <c r="C146" s="16"/>
      <c r="D146" s="16"/>
      <c r="E146" s="16"/>
      <c r="F146" s="17"/>
      <c r="G146" s="17"/>
      <c r="H146" s="17"/>
      <c r="I146" s="17"/>
      <c r="J146" s="17"/>
      <c r="K146" s="7"/>
      <c r="L146" s="7"/>
      <c r="M146" s="7"/>
      <c r="N146" s="7"/>
      <c r="O146" s="1"/>
      <c r="P146" s="1"/>
    </row>
    <row r="147" spans="1:16" x14ac:dyDescent="0.2">
      <c r="A147" s="48" t="s">
        <v>6</v>
      </c>
      <c r="B147" s="48"/>
      <c r="C147" s="48"/>
      <c r="D147" s="48"/>
      <c r="E147" s="48"/>
      <c r="F147" s="48"/>
      <c r="G147" s="6"/>
      <c r="H147" s="6"/>
      <c r="I147" s="6"/>
      <c r="J147" s="6"/>
      <c r="K147" s="7"/>
      <c r="L147" s="7"/>
      <c r="M147" s="7"/>
      <c r="N147" s="7"/>
      <c r="O147" s="1"/>
      <c r="P147" s="1"/>
    </row>
    <row r="148" spans="1:16" ht="15.75" x14ac:dyDescent="0.2">
      <c r="A148" s="49" t="s">
        <v>7</v>
      </c>
      <c r="B148" s="49"/>
      <c r="C148" s="49"/>
      <c r="D148" s="49"/>
      <c r="E148" s="49"/>
      <c r="F148" s="49"/>
      <c r="G148" s="6"/>
      <c r="H148" s="6"/>
      <c r="I148" s="6"/>
      <c r="J148" s="6"/>
      <c r="K148" s="7"/>
      <c r="L148" s="7"/>
      <c r="M148" s="7"/>
      <c r="N148" s="7"/>
      <c r="O148" s="1"/>
      <c r="P148" s="1"/>
    </row>
    <row r="149" spans="1:16" x14ac:dyDescent="0.2">
      <c r="A149" s="48" t="s">
        <v>6</v>
      </c>
      <c r="B149" s="48"/>
      <c r="C149" s="48"/>
      <c r="D149" s="48"/>
      <c r="E149" s="48"/>
      <c r="F149" s="48"/>
      <c r="G149" s="6"/>
      <c r="H149" s="6"/>
      <c r="I149" s="6"/>
      <c r="J149" s="6"/>
      <c r="K149" s="7"/>
      <c r="L149" s="7"/>
      <c r="M149" s="7"/>
      <c r="N149" s="7"/>
      <c r="O149" s="1"/>
      <c r="P149" s="1"/>
    </row>
    <row r="150" spans="1:16" ht="15.75" x14ac:dyDescent="0.2">
      <c r="A150" s="49" t="s">
        <v>8</v>
      </c>
      <c r="B150" s="49"/>
      <c r="C150" s="49"/>
      <c r="D150" s="49"/>
      <c r="E150" s="49"/>
      <c r="F150" s="5"/>
      <c r="G150" s="6"/>
      <c r="H150" s="6"/>
      <c r="I150" s="6"/>
      <c r="J150" s="6"/>
      <c r="K150" s="7"/>
      <c r="L150" s="7"/>
      <c r="M150" s="7"/>
      <c r="N150" s="7"/>
      <c r="O150" s="1"/>
      <c r="P150" s="1"/>
    </row>
    <row r="151" spans="1:16" x14ac:dyDescent="0.2">
      <c r="A151" s="3"/>
      <c r="B151" s="3"/>
      <c r="C151" s="3"/>
      <c r="D151" s="3"/>
      <c r="E151" s="4"/>
      <c r="F151" s="5"/>
      <c r="G151" s="5"/>
      <c r="H151" s="5"/>
      <c r="I151" s="6"/>
      <c r="J151" s="6"/>
      <c r="K151" s="6"/>
      <c r="L151" s="7"/>
      <c r="M151" s="7"/>
      <c r="N151" s="7"/>
      <c r="O151" s="1"/>
      <c r="P151" s="1"/>
    </row>
    <row r="152" spans="1:16" x14ac:dyDescent="0.2">
      <c r="A152" s="3"/>
      <c r="B152" s="3"/>
      <c r="C152" s="3"/>
      <c r="D152" s="3"/>
      <c r="E152" s="4"/>
      <c r="F152" s="5"/>
      <c r="G152" s="5"/>
      <c r="H152" s="5"/>
      <c r="I152" s="6"/>
      <c r="J152" s="6"/>
      <c r="K152" s="6"/>
      <c r="L152" s="7"/>
      <c r="M152" s="7"/>
      <c r="N152" s="7"/>
      <c r="O152" s="1"/>
      <c r="P152" s="1"/>
    </row>
    <row r="156" spans="1:16" x14ac:dyDescent="0.2">
      <c r="I156" s="1"/>
      <c r="J156" s="1"/>
      <c r="K156" s="2"/>
    </row>
    <row r="157" spans="1:16" x14ac:dyDescent="0.2">
      <c r="I157" s="1"/>
      <c r="J157" s="1"/>
      <c r="K157" s="2"/>
    </row>
    <row r="158" spans="1:16" x14ac:dyDescent="0.2">
      <c r="I158" s="1"/>
      <c r="J158" s="1"/>
      <c r="K158" s="1"/>
    </row>
  </sheetData>
  <mergeCells count="25">
    <mergeCell ref="A4:O4"/>
    <mergeCell ref="A6:O6"/>
    <mergeCell ref="A137:E137"/>
    <mergeCell ref="A139:E139"/>
    <mergeCell ref="A147:F147"/>
    <mergeCell ref="G8:G9"/>
    <mergeCell ref="F8:F9"/>
    <mergeCell ref="E8:E9"/>
    <mergeCell ref="D8:D9"/>
    <mergeCell ref="A8:A9"/>
    <mergeCell ref="A138:E138"/>
    <mergeCell ref="I137:J137"/>
    <mergeCell ref="I138:J138"/>
    <mergeCell ref="I139:J139"/>
    <mergeCell ref="I140:J140"/>
    <mergeCell ref="H8:H9"/>
    <mergeCell ref="B141:E141"/>
    <mergeCell ref="I9:N9"/>
    <mergeCell ref="A149:F149"/>
    <mergeCell ref="A150:E150"/>
    <mergeCell ref="A148:F148"/>
    <mergeCell ref="A140:E140"/>
    <mergeCell ref="A142:I142"/>
    <mergeCell ref="B10:C10"/>
    <mergeCell ref="B8:C9"/>
  </mergeCell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закупки</vt:lpstr>
      <vt:lpstr>'для закупки'!Заголовки_для_печати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2018-05-15T13:46:31Z</cp:lastPrinted>
  <dcterms:created xsi:type="dcterms:W3CDTF">2008-11-05T06:12:43Z</dcterms:created>
  <dcterms:modified xsi:type="dcterms:W3CDTF">2022-12-02T06:48:22Z</dcterms:modified>
</cp:coreProperties>
</file>