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/>
  <bookViews>
    <workbookView xWindow="0" yWindow="0" windowWidth="28800" windowHeight="12300" firstSheet="1" activeTab="1"/>
  </bookViews>
  <sheets>
    <sheet name="Отчет" sheetId="4" state="hidden" r:id="rId1"/>
    <sheet name="сводная спецификация" sheetId="1" r:id="rId2"/>
  </sheets>
  <definedNames>
    <definedName name="_xlnm._FilterDatabase" localSheetId="1" hidden="1">'сводная спецификация'!$B$4:$X$67</definedName>
  </definedNames>
  <calcPr calcId="152511" refMode="R1C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8" i="1" l="1"/>
  <c r="Z68" i="1" l="1"/>
  <c r="Y68" i="1"/>
</calcChain>
</file>

<file path=xl/sharedStrings.xml><?xml version="1.0" encoding="utf-8"?>
<sst xmlns="http://schemas.openxmlformats.org/spreadsheetml/2006/main" count="917" uniqueCount="309">
  <si>
    <t>Наименование</t>
  </si>
  <si>
    <t>Тип</t>
  </si>
  <si>
    <t>Кол-во</t>
  </si>
  <si>
    <t>Ед. изм.</t>
  </si>
  <si>
    <t>Поз. по спецификации</t>
  </si>
  <si>
    <t>Шкаф УСПД</t>
  </si>
  <si>
    <t>см. том 2014/52.АИИСКУЭ-ЗЗ</t>
  </si>
  <si>
    <t>ООО «Эльстер Метроника»</t>
  </si>
  <si>
    <t>шт.</t>
  </si>
  <si>
    <t>Шкаф электросчетчиков 600х800 42U напольной установки с цоколем , с обзорной передней и стальной задней дверями, одностороннего обслуживания</t>
  </si>
  <si>
    <t>WZ-SZBR-018-GAAA-17-1111-011</t>
  </si>
  <si>
    <t>ZPAS</t>
  </si>
  <si>
    <t>шт</t>
  </si>
  <si>
    <t>Поставщик</t>
  </si>
  <si>
    <t>OOO «Энергия Юга»</t>
  </si>
  <si>
    <t>1.1</t>
  </si>
  <si>
    <t>2</t>
  </si>
  <si>
    <t>3</t>
  </si>
  <si>
    <t>4</t>
  </si>
  <si>
    <t>5</t>
  </si>
  <si>
    <t>6</t>
  </si>
  <si>
    <t>1</t>
  </si>
  <si>
    <t>7</t>
  </si>
  <si>
    <t>8</t>
  </si>
  <si>
    <t>Заградитель высокочастотный</t>
  </si>
  <si>
    <t>Фильтр присоединения</t>
  </si>
  <si>
    <t>ВЗ 1250-0,5/160-1000 УХЛ1 (40/102)</t>
  </si>
  <si>
    <t>СМВ-110/</t>
  </si>
  <si>
    <t>СМП-110</t>
  </si>
  <si>
    <t>ФП (76-1000)/3200 УХЛ1</t>
  </si>
  <si>
    <t>НПП Электронные информационные системы</t>
  </si>
  <si>
    <t>Шкаф высокочастотной аппаратуры связи ВЛ-220кВ</t>
  </si>
  <si>
    <t>Шкаф выходных реле ETL-642 ВЛ-220кВ</t>
  </si>
  <si>
    <t>ETL-642</t>
  </si>
  <si>
    <t>нетиповой</t>
  </si>
  <si>
    <t>9</t>
  </si>
  <si>
    <t>ООО «НПП Микроника»</t>
  </si>
  <si>
    <t>2014/52.ССПИ-ЗЗ</t>
  </si>
  <si>
    <t>Ограничитель перенапряжения 10 кВ</t>
  </si>
  <si>
    <t>к-т</t>
  </si>
  <si>
    <t>компл</t>
  </si>
  <si>
    <t>Модульное здание для установки шкафов КРУ серии PIX-17, в количестве 9-ти модулей</t>
  </si>
  <si>
    <t>РУМБ см. Задание заводу 2014/52.КРУ-ЗЗ</t>
  </si>
  <si>
    <t>Schneider Electric</t>
  </si>
  <si>
    <t>Комплектное распределительное устройство внутренней установки, номинальное напряжение 10 кВ, с вакуумными выключателями HVX-17 из шкафов серии PIX-17, в количестве 30 шт., в том числе: шкаф ввода 4 шт., шкаф секционного выключателя 2 шт., шкаф секционного разъединителя 2 шт., шкаф трансформатора напряжения 4 шт., шкаф отходящей линии 18 шт.</t>
  </si>
  <si>
    <t>КРУ серии PIX-17 см. Задание заводу 2014/52.КРУ-ЗЗ</t>
  </si>
  <si>
    <t>фаз</t>
  </si>
  <si>
    <t>ЗАО "ЗЭТО"</t>
  </si>
  <si>
    <t>РГН.2-220.II/1000-40УХЛ1 см. задание заводу 2014/52-02.33/3</t>
  </si>
  <si>
    <t>ЗНОГ-220У1 см. задание заводу 2014/52-02.33/5</t>
  </si>
  <si>
    <t>ТОГФ-220-IIIУ1 см. задание заводу 2014/52-02.33/4</t>
  </si>
  <si>
    <t>ОПН-П1-220/154/10/ЗIIIУХЛ1 см. задание заводу 2014/52-02.33/6</t>
  </si>
  <si>
    <t>ШОВ-2 №1 см. задание заводу 2014/52.ШНУ-ЗЗ</t>
  </si>
  <si>
    <t>ШОВ-2 №2 см. задание заводу 2014/52.ШНУ-ЗЗ</t>
  </si>
  <si>
    <t>ШОВ-2 №3 см. задание заводу 2014/52.ШНУ-ЗЗ</t>
  </si>
  <si>
    <t>Комплектное низковольтное устройство "Щит собственных нужд", номинальное напряжение 0,4 кВ, номинальный ток 250 А, состоящее из 5 панелей в том чисчле: панель отходящих линий 2 шт., панель ввода 2 шт., панель секционирования 1 шт.</t>
  </si>
  <si>
    <t>см. задание заводу 2014/52.СН-33</t>
  </si>
  <si>
    <t>Шкаф распределения опер. Тока</t>
  </si>
  <si>
    <t>Шкаф ступенчатых защит ВЛ-220кВ "W1E" и "W2E"</t>
  </si>
  <si>
    <t>Шкаф дифференциально-фазной защиты ВЛ-220кВ "W1E" и "W2E"</t>
  </si>
  <si>
    <t>Шкаф управления и автоматики выключателя ВЛ-220кВ "W1E" и "W2E"</t>
  </si>
  <si>
    <t>Шкаф центральной сигнализации (Сириус-2-ЦС)</t>
  </si>
  <si>
    <t>Шкаф автоматики ТН-220кВ 1,2 с.ш.</t>
  </si>
  <si>
    <t>Шкаф автоматики ТН-220кВ ВЛ-220кВ "W1E" и "W2E"</t>
  </si>
  <si>
    <t>Приемопередатчик высокочастотных защит</t>
  </si>
  <si>
    <t>ПВЗУ-Е</t>
  </si>
  <si>
    <t>Разъединитель однополюсный с одним заземляющим ножом 35кВ:1000А с приводами ПРГ-5УХЛ1 (2шт на комплект)</t>
  </si>
  <si>
    <t>Трансформатор собственных нужд, трехфазный, герметичного исполнения номинальная мощность 160 кВА, номинальное напряжение ВН-10кВ, НН-0,4 кВ, схема и группа соединений обмоток Д/Ун-11</t>
  </si>
  <si>
    <t>ТМГ11-160/10У1</t>
  </si>
  <si>
    <t>13Д/17</t>
  </si>
  <si>
    <t>ООО "ИПСК "ТЭСК"</t>
  </si>
  <si>
    <t>Дополнительные работы к позиции</t>
  </si>
  <si>
    <t>в том числе масло 18,1 т</t>
  </si>
  <si>
    <t>Р-007-01</t>
  </si>
  <si>
    <t>26Д/17</t>
  </si>
  <si>
    <t>50Д/17</t>
  </si>
  <si>
    <t>ООО "Таврида Электрик ЮСК"</t>
  </si>
  <si>
    <t>Шкаф резервной защиты трансформатора Т1(Т2)</t>
  </si>
  <si>
    <t>Шкаф РПН трансформатора Т1(Т2)</t>
  </si>
  <si>
    <t>Шкаф основной защиты трансформатора Т1(Т2)</t>
  </si>
  <si>
    <t>Шкаф защиты ошиновки ВН трансформатора Т1(Т2)</t>
  </si>
  <si>
    <t>ШЭ2607 073 2014/52.РЗА-ЗЗ-ШРЗА</t>
  </si>
  <si>
    <t>ШЭ2607 156 2014/52.РЗА-ЗЗ-ШРЗА</t>
  </si>
  <si>
    <t>ШЭ2607 045 2014/52.РЗА-ЗЗ-ШРЗА</t>
  </si>
  <si>
    <t>ШЭ2607 051 2014/52.РЗА-ЗЗ-ШРЗА</t>
  </si>
  <si>
    <t>ГПП</t>
  </si>
  <si>
    <t>Поставка подрядчика или заказчика</t>
  </si>
  <si>
    <t>Заказчик</t>
  </si>
  <si>
    <t>Шкаф определения мест повреждения (Сириус-ОМП) ВЛ-220кВ "W1E" и "W2E" по типу БПВА.468263.119</t>
  </si>
  <si>
    <t>Шкаф питания оперативной блокировки разъединителей</t>
  </si>
  <si>
    <t>Завод-изготовитель по спецификации</t>
  </si>
  <si>
    <t>ТОО "Усть-Каменогорский конденсаторный завод"</t>
  </si>
  <si>
    <t>ЗАО "НПП Электронные информационные системы"</t>
  </si>
  <si>
    <t>Заводской номер оборудования</t>
  </si>
  <si>
    <t>11735, 11736, 11737, 11738, 11739, 11740</t>
  </si>
  <si>
    <t>Конденсатор связи</t>
  </si>
  <si>
    <t>1545, 1546, 1548, 1550, 1557, 1559</t>
  </si>
  <si>
    <t>1538, 1542, 1544, 1547, 1551, 1553</t>
  </si>
  <si>
    <t>14722, 14723, 14724, 14725, 14726, 14727</t>
  </si>
  <si>
    <t>ООО "Уралэнергосервис"</t>
  </si>
  <si>
    <t xml:space="preserve">VP 3081Q, VP 3082Q </t>
  </si>
  <si>
    <t>ООО "АББ"</t>
  </si>
  <si>
    <t>РО17041301, РО17041302</t>
  </si>
  <si>
    <t>ООО Научно-Производственное предприятие "Экра"</t>
  </si>
  <si>
    <t>20607, 20608</t>
  </si>
  <si>
    <t>20609, 20610</t>
  </si>
  <si>
    <t>20611, 20612</t>
  </si>
  <si>
    <t>20615, 20616</t>
  </si>
  <si>
    <t>20617, 20618, 20619, 20620</t>
  </si>
  <si>
    <t>20621, 20622</t>
  </si>
  <si>
    <t>010961</t>
  </si>
  <si>
    <t>ООО "Эльстер Метроника"</t>
  </si>
  <si>
    <t>010962</t>
  </si>
  <si>
    <t>1HSB01714082E, 1HSB01723011E,  1HSB01710095E, 1HSB01710093E</t>
  </si>
  <si>
    <t>ЗАО "Завод электротехнического оборудования"</t>
  </si>
  <si>
    <t>Реактор однофазный дугогасящий регулируемый мощностью 485кВА на напряжение 10кВ с шкафами управления автоматикой ДГР</t>
  </si>
  <si>
    <t>534, 535, 536, 537</t>
  </si>
  <si>
    <t>ООО ВП "НТБЭ"</t>
  </si>
  <si>
    <t>ОАО "Минский электротехнический завод имени В.И. Козлова"</t>
  </si>
  <si>
    <t>1883770, 1883703</t>
  </si>
  <si>
    <t>Y100245, Y100246</t>
  </si>
  <si>
    <t>ООО "Сименс Трансформаторы"</t>
  </si>
  <si>
    <t>ООО "ЗЭТО-Газовые Технологии"</t>
  </si>
  <si>
    <t>169, 170-180</t>
  </si>
  <si>
    <t>780-785</t>
  </si>
  <si>
    <t>786-797</t>
  </si>
  <si>
    <t>Нет данных</t>
  </si>
  <si>
    <t>ООО "ЭТЗ "Вектор"</t>
  </si>
  <si>
    <t>в комплекте</t>
  </si>
  <si>
    <t>№ Договора поставки</t>
  </si>
  <si>
    <t>10068, 10069, 10070, 10071</t>
  </si>
  <si>
    <t>10072-10075</t>
  </si>
  <si>
    <t>10076-10079</t>
  </si>
  <si>
    <t>10086, 10087</t>
  </si>
  <si>
    <t>10090, 10091</t>
  </si>
  <si>
    <t>10081, 10082</t>
  </si>
  <si>
    <t>20613, 20614</t>
  </si>
  <si>
    <t>Программно-технический комплекс мониторинга защит</t>
  </si>
  <si>
    <t>Система организации постоянного тока (СОПТ)</t>
  </si>
  <si>
    <t>УАРК-105 шкаф автоматики для четырех ДГР с четырьмя устройствами</t>
  </si>
  <si>
    <t>Шеф-монтаж выключателя HPL245B1 220 кВ</t>
  </si>
  <si>
    <t>усл.</t>
  </si>
  <si>
    <t>Пульт управления УКТ-03М</t>
  </si>
  <si>
    <t>Комплект ЗИП (для разъединителей, трансформаторов, ОПН)</t>
  </si>
  <si>
    <t>Шеф-монтаж разъединителей, трансформаторов</t>
  </si>
  <si>
    <t>Услуги шеф-инженера при монтаже трансформатора ТРДН-40000/220 У1</t>
  </si>
  <si>
    <t>Шеф-монтаж выключателя, устройство для заполнения газом - 1 шт.</t>
  </si>
  <si>
    <t>УАРК-105</t>
  </si>
  <si>
    <t>Изм. спецификации</t>
  </si>
  <si>
    <t>комплект</t>
  </si>
  <si>
    <t>ЗАО "СибЭнергоТест"</t>
  </si>
  <si>
    <t>УКТ-03М</t>
  </si>
  <si>
    <t>Не указан</t>
  </si>
  <si>
    <t>ООО "Балтэнерго"</t>
  </si>
  <si>
    <t>ТРДН-40000/220 У1 см. задание заводу 2014/52.ПС-33/1 ТУ 3414-005-59487440-2007</t>
  </si>
  <si>
    <t>ОПН-П-10/12,0/10/550 УХЛ1 см. задание заводу 2014/52.ПС-33/8</t>
  </si>
  <si>
    <t>Выключатель элегазовый трехполюсный колонковый 220кВ Uном. 220кВ; Iном. 4000А; Iотк. 50/63кА, с трехполюсным управлением, с пружинным приводом типа BLG1002А, комплектно со стойкой под выключатель (в комплекте с баллоном 3 шт)</t>
  </si>
  <si>
    <t>HPL245В1 см. задание заводу 2014/52-02.33/2</t>
  </si>
  <si>
    <t>Разъединитель трехполюсный с одним заземлителем, Uн=220кВ, Iн=1000А, Iт=40 кА, комплектно с электродвигательными приводами ПД-14-00 УХЛ1, ПД-14-01 УХЛ1 для главных ножей и заземлителя, с одним выносным блоком управления БУ-2-14 для управления главными ножами и заземлителем, с автоматическим обогревом элементов управления и освещением</t>
  </si>
  <si>
    <t>РГН.1а-220.II/1000-40УХЛ1 см. задание заводу 2014/52-02.33/3</t>
  </si>
  <si>
    <t>Разъединитель однополюсный с двумя заземлителями, Uн=220кВ, Iн=1000А, Iт=40кА, комплектно с электродвигательными приводами ПД-14-00 УХЛ1, ПД-14-01 УХЛ1 для главных ножей и заземлителя, с одним выносным блоком трехполюсного управления БУ-4 для управления главным ножом и ножами заземлителей, с автоматическим обогревом элементов управления и освещением</t>
  </si>
  <si>
    <r>
      <t>Трансформатор напряжения емкостный маслонаполненный 220 кВ количество вторичных обмоток - 3, 220/</t>
    </r>
    <r>
      <rPr>
        <sz val="11"/>
        <color theme="1"/>
        <rFont val="Symbol"/>
        <family val="1"/>
        <charset val="2"/>
      </rPr>
      <t>Ö</t>
    </r>
    <r>
      <rPr>
        <sz val="9.25"/>
        <color theme="1"/>
        <rFont val="Calibri"/>
        <family val="2"/>
      </rPr>
      <t>3,/0,1/</t>
    </r>
    <r>
      <rPr>
        <sz val="9.25"/>
        <color theme="1"/>
        <rFont val="Symbol"/>
        <family val="1"/>
        <charset val="2"/>
      </rPr>
      <t>Ö3/0,1/Ö</t>
    </r>
    <r>
      <rPr>
        <sz val="7.75"/>
        <color theme="1"/>
        <rFont val="Calibri"/>
        <family val="2"/>
        <charset val="204"/>
        <scheme val="minor"/>
      </rPr>
      <t>3/0,1 кВ, кл. точн.</t>
    </r>
    <r>
      <rPr>
        <sz val="7.75"/>
        <color theme="1"/>
        <rFont val="Symbol"/>
        <family val="1"/>
        <charset val="2"/>
      </rPr>
      <t xml:space="preserve"> 0,2/0,5/</t>
    </r>
    <r>
      <rPr>
        <sz val="7.75"/>
        <color theme="1"/>
        <rFont val="Calibri"/>
        <family val="2"/>
        <charset val="204"/>
        <scheme val="minor"/>
      </rPr>
      <t>ЗР</t>
    </r>
  </si>
  <si>
    <t>Трансформатор тока элегазовый 220 кВ, Ктт=300-600-1200/1А, количество вторичных обмоток - 3, кл. точн. 0,2S/0,2/10Р</t>
  </si>
  <si>
    <t>Трансформатор тока элегазовый 220 кВ, Ктт=300-600-1200/1А, количество вторичных обмоток - 5, кл. точн. 0,2/10Р/10Р/10Р/10Р</t>
  </si>
  <si>
    <t>Ограничитель перенапряжений нелинейный 220 кВ с датчиком с полимерной изоляцией. Комплектно с ограничителем поставляется датчик тока срабатывания ДТУ-03. Комплектно с прибором для измерения тока проводимости под рабочим напряжением УКТ-03М</t>
  </si>
  <si>
    <t>Шкаф наружной установки ГОСТ 14254-96*.  Со степенью защиты IP 54</t>
  </si>
  <si>
    <t>ШПОБР 2014/52-2.2СОПТ-ЗЗ</t>
  </si>
  <si>
    <t>ШРОТ NN 1, 2  2014/52-2.2СОПТ-ЗЗ</t>
  </si>
  <si>
    <t>ШРОТ N3  2014/52-2.2СОПТ-ЗЗ</t>
  </si>
  <si>
    <t>ШЭ2607 021 2014/52.РЗА-ЗЗ-ШРЗА</t>
  </si>
  <si>
    <t>ШЭ2607 086 2014/52.РЗА-ЗЗ-ШРЗА</t>
  </si>
  <si>
    <t>ШЭ2607 019 2014/52.РЗА-ЗЗ-ШРЗА</t>
  </si>
  <si>
    <t>нетиповой 2014/52.РЗА-ЗЗ-ШРЗА</t>
  </si>
  <si>
    <t>ТУ 3411-002-12303007-20011 ТМПС-630/10-У1</t>
  </si>
  <si>
    <t>Р 901.00.00.00.00.00ТУ РДМР-485/10У1</t>
  </si>
  <si>
    <t>РГП.1а-35/1000УХЛ1 ОЛ-2014/52-02.33/7</t>
  </si>
  <si>
    <t>ООО ВП"НТБЭ" г. Екатеринбург</t>
  </si>
  <si>
    <t>ЗАО "ЗЭТО" г. Великие Луки</t>
  </si>
  <si>
    <t>ОАО "Минский электротехнический завод им. В.И. Козлова"</t>
  </si>
  <si>
    <t>в том числе масло 175 кг</t>
  </si>
  <si>
    <t>в том числе масло 450 кг</t>
  </si>
  <si>
    <t>в том числе масло 995 кг</t>
  </si>
  <si>
    <t>ЗПУ-3.220.40</t>
  </si>
  <si>
    <t>ШНЭ863202</t>
  </si>
  <si>
    <t>ШНЭ822202</t>
  </si>
  <si>
    <t>ШНЭ881101</t>
  </si>
  <si>
    <t>10092-10095</t>
  </si>
  <si>
    <t>10109, 10111, 10113, 10115</t>
  </si>
  <si>
    <t>10110, 10114</t>
  </si>
  <si>
    <t>10108, 10112</t>
  </si>
  <si>
    <t>ООО НПП "ЭКРА"</t>
  </si>
  <si>
    <t>-</t>
  </si>
  <si>
    <t>Примечание</t>
  </si>
  <si>
    <t>1  </t>
  </si>
  <si>
    <t>Дата поставки</t>
  </si>
  <si>
    <t>Дата консервации</t>
  </si>
  <si>
    <t>1 год</t>
  </si>
  <si>
    <t>09.2017</t>
  </si>
  <si>
    <t>Нет паспорта</t>
  </si>
  <si>
    <t>6 месяцев</t>
  </si>
  <si>
    <t>10.2017</t>
  </si>
  <si>
    <t>2 года</t>
  </si>
  <si>
    <t>28.07.2017</t>
  </si>
  <si>
    <t>04.08.2017</t>
  </si>
  <si>
    <t>27.07.2017</t>
  </si>
  <si>
    <t>3 года</t>
  </si>
  <si>
    <t>1,5 года</t>
  </si>
  <si>
    <t>08.2017</t>
  </si>
  <si>
    <t>22.03.2017</t>
  </si>
  <si>
    <t>17.10.2017</t>
  </si>
  <si>
    <t>Истекла</t>
  </si>
  <si>
    <t>Статус гарантии (истекла или действует)</t>
  </si>
  <si>
    <t>Общая стоимость поставки по договору с учетом НДС, руб.</t>
  </si>
  <si>
    <t>Устройство для заполнения газом</t>
  </si>
  <si>
    <t>до 2-х лет</t>
  </si>
  <si>
    <t>10.01.2018, 05.01.2018</t>
  </si>
  <si>
    <t>Срок действия гарантии до ввода в эксплуатацию (срок хранения)</t>
  </si>
  <si>
    <t>Установлены требования во время хранения, к консервации для хранения, к маслу.  Срок хранения 4 месяца.  Не соблюдены требования к хранению.</t>
  </si>
  <si>
    <t>Названия строк</t>
  </si>
  <si>
    <t>Общий итог</t>
  </si>
  <si>
    <t>Сумма по полю Общая стоимость поставки по договору с учетом НДС, руб.</t>
  </si>
  <si>
    <t>Устройство зарядно-подзарядное (сопт)</t>
  </si>
  <si>
    <t>Шкаф отходящих линий (сопт)</t>
  </si>
  <si>
    <t>Шкаф ввода и секционирования (сопт)</t>
  </si>
  <si>
    <t>Шкаф ввода АБ (сопт)</t>
  </si>
  <si>
    <t>успд</t>
  </si>
  <si>
    <t>сопт</t>
  </si>
  <si>
    <t>Устройство испытательное Ретом-61</t>
  </si>
  <si>
    <t>Набор инструмента РЗА-профи</t>
  </si>
  <si>
    <t>Мультиметр с функцией TrendCapture Fluke 289</t>
  </si>
  <si>
    <t>Ноутбук HP для проверки РЗА</t>
  </si>
  <si>
    <t>Прибор энергетика CE602M-100K-3000P</t>
  </si>
  <si>
    <t>Нет данных срок хранения 4 месяца.  В техническом архиве отсутствуют документы, подтверждающие гарантийные обязательства.</t>
  </si>
  <si>
    <t>Комплект ЗИП (катушка включения, катушка отключения)</t>
  </si>
  <si>
    <t>06.10.2017г.</t>
  </si>
  <si>
    <t>19.10.2017г.</t>
  </si>
  <si>
    <t>31.10.2017г.</t>
  </si>
  <si>
    <t>Поставка не осуществлялась</t>
  </si>
  <si>
    <t>Услуга</t>
  </si>
  <si>
    <t>Шкафы связи (шкаф СКС, шкаф ГГС, шкаф DECT, шкаф ЦСПИ, шкаф ЭПУ, шкаф АКБ)</t>
  </si>
  <si>
    <t>Соответствует</t>
  </si>
  <si>
    <t>Комплектное распределительное устройство блочного типа 220 кВ КРУБ 220-7</t>
  </si>
  <si>
    <t>ОС-15</t>
  </si>
  <si>
    <t>00000073</t>
  </si>
  <si>
    <t>00000066</t>
  </si>
  <si>
    <t>Статус соответствия</t>
  </si>
  <si>
    <t>ВЗ-1250-0,5Д УХЛ1 (160-1000)</t>
  </si>
  <si>
    <t>ETL-600</t>
  </si>
  <si>
    <t>Шкаф специальной автоматики ограничения нагрузки (САОН)</t>
  </si>
  <si>
    <t>Нет уточняющих ведомостей</t>
  </si>
  <si>
    <t>ООО "Вектор-БМЗ"</t>
  </si>
  <si>
    <t>Модульное здание SKP</t>
  </si>
  <si>
    <t>Соответствует РД. Требуется корректировка типа в сметном расчете.</t>
  </si>
  <si>
    <t>Нет паспорта. Требуется корректировка типа в сметном расчете.</t>
  </si>
  <si>
    <t>ВЧ заградитель ВЗ 1250-0,5/160-1000 УХЛ1 (40/102)</t>
  </si>
  <si>
    <t>Фильтр присоединения ФП (76-1000)/3200 УХЛ1</t>
  </si>
  <si>
    <t>Наименование в соответствии с первичной документацией</t>
  </si>
  <si>
    <t>Условия хранения</t>
  </si>
  <si>
    <t>Открытое хранение</t>
  </si>
  <si>
    <t>Крытое хранение</t>
  </si>
  <si>
    <t>ТМГ11 160/10/0,4 Δ/Yн-11 (Минск) трансформатор масляный поз. 8</t>
  </si>
  <si>
    <t>Выключатель элегазовый колонковый наружной установки типа HPL245B1, 220 кВ, 3150 А, 40 кА поз. 1</t>
  </si>
  <si>
    <t>Комплект ЗИП (катушка включения, катушка отключения) поз. 5</t>
  </si>
  <si>
    <t>Устройство для заполнения газом поз. 4</t>
  </si>
  <si>
    <t>Шкаф высокачастотной аппаратуры связи ВЛ-220 кВ ETL-642 2014/52.РЗА-ЗЗ-ШПА</t>
  </si>
  <si>
    <t>Трансформатор напряжения ЗНОГ-220 кВ поз. 10</t>
  </si>
  <si>
    <t>Трансформатор тока ТОГФ-220.III-0,2/10Р/10Р/10Р/10Р-300-600-1200/1У1 поз. 9</t>
  </si>
  <si>
    <t>Трансформатор тока ТОГФ-220.III-0,2S/0,2/10Р-300-600-1200/1У1 поз. 8</t>
  </si>
  <si>
    <t>Модульное здание ЗРУ-10кВ ПС "ГПП 220/10 кВ ДонБиоТех" на базе ячеек D-12PL (30шт.) в комплекте</t>
  </si>
  <si>
    <t>Трансформатор силовой трехфазный с расщепленной обмоткой, номинальная мощность 40000 кВА номинальное напряжение ВН - 230 кВ, НН 1 - 11 кВ, НН2 - 11 кВ.</t>
  </si>
  <si>
    <t>Шкаф автоматики ТН-220 кВ ВЛ-220 кВ "W1E" ("W2E") нетиповой 201/52.РЗА-ЗЗ-НШРЗП</t>
  </si>
  <si>
    <t>Шкаф автоматики ТН-220кВ 1,2 с.ш. нетиповой 201/52.РЗА-ЗЗ-НШРЗП</t>
  </si>
  <si>
    <t>Шкаф выходных реле ETL-642 ВЛ-220 кВ нетиповой 2014/52.РЗА-ЗЗ-НШПА</t>
  </si>
  <si>
    <t>Шкаф защиты ошиновки ВН трансформатора Т1(Т2) ШЭ 2607 051 2014/52.РЗА--ЗЗ-ШРЗА</t>
  </si>
  <si>
    <t>Шкаф определения места повреждения (Сириус-ОМП) ВЛ-220 кВ "W1E" ("W2E") по типу БПВА.468263.119 нети</t>
  </si>
  <si>
    <t>Шкаф специальной автоматики ограничения нагрузки (САОН) нетиповой 2014/52.РЗА-ЗЗ-НШПА</t>
  </si>
  <si>
    <t>Шкаф резервной защиты трансформатора Т1(Т2) ШЭ 2607 073 2014/52.РЗА-ЗЗ-ШРЗА</t>
  </si>
  <si>
    <t>Шкаф РПН трансформатора Т1(Т2) ШЭ 2607 156 2014/52.РЗА-ЗЗ-ШРЗА</t>
  </si>
  <si>
    <t>Шкаф основной защиты трансформатора Т1(Т2) ШЭ 2607 045 2014/52.РЗА-ЗЗ-ШРЗА</t>
  </si>
  <si>
    <t>Шкаф питания оперативной блокировки разъединителей ШПОБР 2014/52-2.2.СОПТ-ЗЗ</t>
  </si>
  <si>
    <t>Шкаф распределения опер тока ШРОТ №1,2 2014/52-2.2.СОПТ-ЗЗ</t>
  </si>
  <si>
    <t>Шкаф распределения опер токаШРОТ №3 2014/52-2.2.СОПТ-ЗЗ</t>
  </si>
  <si>
    <t>Шкаф ступенчатых защит ВЛ-220 кВ "W1E" и "W2E" ШЭ2607 021 2014/52.РЗА-ЗЗ-ШРЗА</t>
  </si>
  <si>
    <t>Шкаф управления и автоматики выключателя ВЛ-220 кВ "W1E" ("W2E") ШЭ2607 019 2014/52.РЗА-ЗЗ-ШРЗА</t>
  </si>
  <si>
    <t>Шкаф центральной сигнализации (Сириус-2-ЦС) по типу БПВА.468263.114 нетиповой 2014/52.РЗА-ЗЗ-НШРЗ</t>
  </si>
  <si>
    <t>Шкаф дифференциально-фазной защиты ВЛ-220 кВ "W1E" и "W2E" ШЭ2607 086 2014/52.РЗА-ШРЗА</t>
  </si>
  <si>
    <t>Комплект оборудование и материалов системы сбора и передачи информации (ССПИ), в т.ч. шкаф измерител</t>
  </si>
  <si>
    <t>Комплектное низковольтное устройство "Щит собственных нужд"</t>
  </si>
  <si>
    <t>Продление гарантийных обязательств, сумма без НДС, руб.</t>
  </si>
  <si>
    <t>Проведение консервации оборудования и ревизии, сумма без НДС, руб.</t>
  </si>
  <si>
    <t>Примечание по ремонтно-восстановительным работам</t>
  </si>
  <si>
    <t>Продление гарантийных обязательств на 3 года</t>
  </si>
  <si>
    <t>Продление гарантийных обязательств на 5 лет</t>
  </si>
  <si>
    <t>Приемопередатчик высокочастотных защит ПВЗУ-Е</t>
  </si>
  <si>
    <t>М1003</t>
  </si>
  <si>
    <t>ТРДН-40000/220-У1 трансформатор трехфазный масляный силовой 40МВА,система охлаждения Д (ONAF)</t>
  </si>
  <si>
    <t>Статус оборудования</t>
  </si>
  <si>
    <t>Складское хранение</t>
  </si>
  <si>
    <t>Конденсатор связи СМВ-100/V3-6,4 ХЛ1</t>
  </si>
  <si>
    <t>Конденсатор связи СМП-110/V3-6,4 ХЛ1</t>
  </si>
  <si>
    <t>Система АИИС КУЭ: Шкаф УСПД, Шкаф АИИС КУЭ WZ-SZBR-018-GAAA-17-1111-011</t>
  </si>
  <si>
    <t>Смонтировано на ГПП</t>
  </si>
  <si>
    <t>Передано в монтаж находится на складе</t>
  </si>
  <si>
    <t xml:space="preserve">Шкаф обогрева выключателя ШОВ-2 (№1 типа ШНЭ2412 </t>
  </si>
  <si>
    <t xml:space="preserve">Шкаф обогрева выключателя ШОВ-2 (№3 типа ШНЭ2412 </t>
  </si>
  <si>
    <t xml:space="preserve">Шкаф обогрева выключателя ШОВ-2 (№2 типа ШНЭ2412 </t>
  </si>
  <si>
    <t>Комплект оборудование и материалов системы сбора и передачи информации (ССПИ), в т.ч. шкаф измерительных преобразователей 220 кВ, шкаф объектный ЗРУ-10 кВ (4 шкафа+АРМ+доп. обор)/</t>
  </si>
  <si>
    <t xml:space="preserve">ТМПС-630/10 УХЛ1 фильтр
присоединения масляный для
подключения дугогасящего
реактора
</t>
  </si>
  <si>
    <t>ПРИЛОЖЕНИЕ№5                                                                                                                                                                                                                       Ведомость  электротехнического  оборудования поставленного компаниями Энергия Юга,ТЭСК,Таврида Электрик по ГПП поз. 2 по 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</si>
</sst>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9.25"/>
      <color theme="1"/>
      <name val="Calibri"/>
      <family val="2"/>
    </font>
    <font>
      <sz val="9.25"/>
      <color theme="1"/>
      <name val="Symbol"/>
      <family val="1"/>
      <charset val="2"/>
    </font>
    <font>
      <sz val="7.75"/>
      <color theme="1"/>
      <name val="Symbol"/>
      <family val="1"/>
      <charset val="2"/>
    </font>
    <font>
      <sz val="7.7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64" fontId="8" fillId="0" borderId="2" xfId="1" applyFont="1" applyFill="1" applyBorder="1" applyAlignment="1">
      <alignment horizontal="center" vertical="center"/>
    </xf>
    <xf numFmtId="164" fontId="0" fillId="0" borderId="0" xfId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164" fontId="0" fillId="0" borderId="4" xfId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15" xfId="0" applyNumberFormat="1" applyFont="1" applyFill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4" fontId="0" fillId="4" borderId="15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5" xfId="0" applyNumberFormat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49" fontId="10" fillId="3" borderId="12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49" fontId="0" fillId="3" borderId="15" xfId="0" applyNumberFormat="1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56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42;&#1077;&#1076;&#1086;&#1084;&#1086;&#1089;&#1090;&#1100;%20&#1087;&#1086;&#1089;&#1090;&#1072;&#1074;&#1082;&#1080;%20&#1047;&#1072;&#1082;&#1072;&#1079;&#1095;&#1080;&#1082;&#1072;%20(&#1086;&#1089;&#1085;&#1086;&#1074;&#1085;&#1086;&#1077;%20&#1101;&#1083;&#1077;&#1082;&#1090;&#1088;&#1086;&#1090;&#1077;&#1093;&#1085;&#1080;&#1095;&#1077;&#1089;&#1082;&#1086;&#1077;%20&#1086;&#1073;&#1086;&#1088;&#1091;&#1076;&#1086;&#1074;&#1072;&#1085;&#1080;&#1077;%20&#1087;&#1086;%20&#1043;&#1055;&#1055;%20&#1087;&#1086;&#1079;.%202%20&#1087;&#1086;%20&#1043;&#1055;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348.444987037037" createdVersion="6" refreshedVersion="6" minRefreshableVersion="3" recordCount="64">
  <cacheSource type="worksheet">
    <worksheetSource name="Таблица1" r:id="rId2"/>
  </cacheSource>
  <cacheFields count="24">
    <cacheField name="Объект" numFmtId="0">
      <sharedItems containsBlank="1"/>
    </cacheField>
    <cacheField name="Шифр спецификации" numFmtId="0">
      <sharedItems containsBlank="1"/>
    </cacheField>
    <cacheField name="Изм. спецификации" numFmtId="0">
      <sharedItems containsString="0" containsBlank="1" containsNumber="1" containsInteger="1" minValue="0" maxValue="2"/>
    </cacheField>
    <cacheField name="Поз. по спецификации" numFmtId="49">
      <sharedItems containsBlank="1"/>
    </cacheField>
    <cacheField name="Поставка подрядчика или заказчика" numFmtId="49">
      <sharedItems containsBlank="1"/>
    </cacheField>
    <cacheField name="Наименование" numFmtId="0">
      <sharedItems longText="1"/>
    </cacheField>
    <cacheField name="Тип" numFmtId="0">
      <sharedItems containsBlank="1"/>
    </cacheField>
    <cacheField name="Завод-изготовитель по спецификации" numFmtId="0">
      <sharedItems containsBlank="1"/>
    </cacheField>
    <cacheField name="Ед. изм." numFmtId="0">
      <sharedItems containsBlank="1"/>
    </cacheField>
    <cacheField name="Кол-во" numFmtId="0">
      <sharedItems containsSemiMixedTypes="0" containsString="0" containsNumber="1" containsInteger="1" minValue="1" maxValue="24"/>
    </cacheField>
    <cacheField name="Примечание" numFmtId="0">
      <sharedItems containsBlank="1"/>
    </cacheField>
    <cacheField name="Статус соответствия" numFmtId="0">
      <sharedItems containsBlank="1"/>
    </cacheField>
    <cacheField name="ОС-15" numFmtId="0">
      <sharedItems containsBlank="1"/>
    </cacheField>
    <cacheField name="№ Договора поставки" numFmtId="0">
      <sharedItems/>
    </cacheField>
    <cacheField name="Поставщик" numFmtId="0">
      <sharedItems count="3">
        <s v="OOO «Энергия Юга»"/>
        <s v="ООО &quot;ИПСК &quot;ТЭСК&quot;"/>
        <s v="ООО &quot;Таврида Электрик ЮСК&quot;"/>
      </sharedItems>
    </cacheField>
    <cacheField name="Завод-изготовитель согласно заводской документации" numFmtId="0">
      <sharedItems count="18">
        <s v="ООО &quot;Эльстер Метроника&quot;"/>
        <s v="ЗАО &quot;НПП Электронные информационные системы&quot;"/>
        <s v="ТОО &quot;Усть-Каменогорский конденсаторный завод&quot;"/>
        <s v="Поставка не осуществлялась"/>
        <s v="ООО Научно-Производственное предприятие &quot;Экра&quot;"/>
        <s v="ООО &quot;Сименс Трансформаторы&quot;"/>
        <s v="ООО &quot;Вектор-БМЗ&quot;"/>
        <s v="ООО &quot;ЭТЗ &quot;Вектор&quot;"/>
        <s v="ООО &quot;АББ&quot;"/>
        <s v="ООО &quot;ЗЭТО-Газовые Технологии&quot;"/>
        <s v="ООО &quot;Уралэнергосервис&quot;"/>
        <s v="Нет данных"/>
        <s v="ЗАО &quot;Завод электротехнического оборудования&quot;"/>
        <s v="ООО ВП &quot;НТБЭ&quot;"/>
        <s v="ОАО &quot;Минский электротехнический завод имени В.И. Козлова&quot;"/>
        <s v="комплект"/>
        <s v="Услуга"/>
        <s v="ЗАО &quot;СибЭнергоТест&quot;"/>
      </sharedItems>
    </cacheField>
    <cacheField name="Заводской номер оборудования" numFmtId="0">
      <sharedItems containsMixedTypes="1" containsNumber="1" containsInteger="1" minValue="117" maxValue="10089"/>
    </cacheField>
    <cacheField name="Дата поставки" numFmtId="0">
      <sharedItems containsDate="1" containsMixedTypes="1" minDate="2017-10-06T00:00:00" maxDate="2018-01-24T00:00:00"/>
    </cacheField>
    <cacheField name="Дата консервации" numFmtId="0">
      <sharedItems containsDate="1" containsMixedTypes="1" minDate="2017-10-03T00:00:00" maxDate="2017-10-10T00:00:00"/>
    </cacheField>
    <cacheField name="Срок действия гарантии до ввода в эксплуатацию (срок хранения)" numFmtId="0">
      <sharedItems/>
    </cacheField>
    <cacheField name="Статус гарантии (истекла или действует)" numFmtId="0">
      <sharedItems/>
    </cacheField>
    <cacheField name="Дополнительные работы к позиции" numFmtId="0">
      <sharedItems containsBlank="1"/>
    </cacheField>
    <cacheField name="Общая стоимость поставки по договору с учетом НДС, руб." numFmtId="164">
      <sharedItems containsMixedTypes="1" containsNumber="1" minValue="13500" maxValue="89303202.260000005" count="57">
        <n v="5130000"/>
        <s v="успд"/>
        <n v="1641600"/>
        <n v="581400"/>
        <n v="684000"/>
        <n v="171000"/>
        <n v="43399.98"/>
        <n v="273600"/>
        <n v="2736000"/>
        <n v="1596000"/>
        <n v="2280000"/>
        <n v="3078000"/>
        <n v="89303202.260000005"/>
        <n v="44224522.770000003"/>
        <n v="53172000"/>
        <n v="23765080"/>
        <n v="16463079.6"/>
        <n v="296400"/>
        <n v="410400"/>
        <n v="700800"/>
        <n v="349500"/>
        <n v="2964000"/>
        <n v="3921600"/>
        <n v="980400"/>
        <n v="228000"/>
        <n v="364800"/>
        <n v="524400"/>
        <n v="820800"/>
        <n v="285000"/>
        <n v="2024000"/>
        <n v="13500"/>
        <n v="59900"/>
        <n v="67500.02"/>
        <n v="459300"/>
        <n v="18990"/>
        <n v="7068000"/>
        <n v="26220000"/>
        <n v="55629.599999999999"/>
        <n v="4514875.2"/>
        <n v="17959723.199999999"/>
        <n v="4714427.4000000004"/>
        <n v="9428854.8000000007"/>
        <n v="1139400"/>
        <n v="20862000"/>
        <s v="сопт"/>
        <n v="3476850.92"/>
        <n v="8344442.1600000001"/>
        <n v="407950.52"/>
        <n v="329141.7"/>
        <n v="18571900"/>
        <n v="2317900.61"/>
        <n v="1230000"/>
        <n v="770000"/>
        <n v="31650"/>
        <n v="113940"/>
        <n v="805176"/>
        <n v="800000"/>
      </sharedItems>
    </cacheField>
    <cacheField name="Ориентировочная стоимость ремонтно-восстановительных работ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s v="ГПП"/>
    <s v="2014/52.АИИСКУЭ-СО"/>
    <n v="0"/>
    <s v="1  "/>
    <s v="Заказчик"/>
    <s v="Шкаф УСПД"/>
    <s v="см. том 2014/52.АИИСКУЭ-ЗЗ"/>
    <s v="ООО «Эльстер Метроника»"/>
    <s v="шт."/>
    <n v="1"/>
    <m/>
    <s v="Соответствует"/>
    <s v="00000066"/>
    <s v="Р-007-01"/>
    <x v="0"/>
    <x v="0"/>
    <s v="010961"/>
    <s v="04.08.2017"/>
    <s v="27.07.2017"/>
    <s v="1 год"/>
    <s v="Истекла"/>
    <m/>
    <x v="0"/>
    <m/>
  </r>
  <r>
    <s v="ГПП"/>
    <s v="2014/52.АИИСКУЭ-СО"/>
    <n v="0"/>
    <s v="2"/>
    <s v="Заказчик"/>
    <s v="Шкаф электросчетчиков 600х800 42U напольной установки с цоколем , с обзорной передней и стальной задней дверями, одностороннего обслуживания"/>
    <s v="WZ-SZBR-018-GAAA-17-1111-011"/>
    <s v="ZPAS"/>
    <s v="шт."/>
    <n v="1"/>
    <m/>
    <s v="Соответствует"/>
    <s v="00000066"/>
    <s v="Р-007-01"/>
    <x v="0"/>
    <x v="0"/>
    <s v="010962"/>
    <s v="04.08.2017"/>
    <s v="28.07.2017"/>
    <s v="1 год"/>
    <s v="Истекла"/>
    <m/>
    <x v="1"/>
    <m/>
  </r>
  <r>
    <s v="ГПП"/>
    <s v="2014/52.ВЧ-СС.СО"/>
    <n v="0"/>
    <s v="1"/>
    <s v="Заказчик"/>
    <s v="Заградитель высокочастотный"/>
    <s v="ВЗ 1250-0,5/160-1000 УХЛ1 (40/102)"/>
    <s v="НПП Электронные информационные системы"/>
    <s v="шт."/>
    <n v="6"/>
    <m/>
    <s v="ВЗ-1250-0,5Д УХЛ1 (160-1000)"/>
    <m/>
    <s v="Р-007-01"/>
    <x v="0"/>
    <x v="1"/>
    <s v="14722, 14723, 14724, 14725, 14726, 14727"/>
    <d v="2017-11-10T00:00:00"/>
    <s v="09.2017"/>
    <s v="1 год"/>
    <s v="Истекла"/>
    <m/>
    <x v="2"/>
    <m/>
  </r>
  <r>
    <s v="ГПП"/>
    <s v="2014/52.ВЧ-СС.СО"/>
    <n v="0"/>
    <s v="2"/>
    <s v="Заказчик"/>
    <s v="Конденсатор связи"/>
    <s v="СМВ-110/"/>
    <s v="НПП Электронные информационные системы"/>
    <s v="шт."/>
    <n v="6"/>
    <m/>
    <s v="Соответствует"/>
    <m/>
    <s v="Р-007-01"/>
    <x v="0"/>
    <x v="2"/>
    <s v="1538, 1542, 1544, 1547, 1551, 1553"/>
    <d v="2017-11-10T00:00:00"/>
    <d v="2017-10-09T00:00:00"/>
    <s v="2 года"/>
    <s v="Истекла"/>
    <m/>
    <x v="3"/>
    <m/>
  </r>
  <r>
    <s v="ГПП"/>
    <s v="2014/52.ВЧ-СС.СО"/>
    <n v="0"/>
    <s v="3"/>
    <s v="Заказчик"/>
    <s v="Кондденсатор связи"/>
    <s v="СМП-110"/>
    <s v="НПП Электронные информационные системы"/>
    <s v="шт."/>
    <n v="6"/>
    <m/>
    <s v="Соответствует"/>
    <m/>
    <s v="Р-007-01"/>
    <x v="0"/>
    <x v="2"/>
    <s v="1545, 1546, 1548, 1550, 1557, 1559"/>
    <d v="2017-11-10T00:00:00"/>
    <d v="2017-10-09T00:00:00"/>
    <s v="2 года"/>
    <s v="Истекла"/>
    <m/>
    <x v="4"/>
    <m/>
  </r>
  <r>
    <s v="ГПП"/>
    <s v="2014/52.ВЧ-СС.СО"/>
    <n v="0"/>
    <s v="4"/>
    <s v="Заказчик"/>
    <s v="Фильтр присоединения"/>
    <s v="ФП (76-1000)/3200 УХЛ1"/>
    <s v="НПП Электронные информационные системы"/>
    <s v="шт."/>
    <n v="6"/>
    <m/>
    <s v="Соответствует"/>
    <m/>
    <s v="Р-007-01"/>
    <x v="0"/>
    <x v="1"/>
    <s v="11735, 11736, 11737, 11738, 11739, 11740"/>
    <d v="2017-11-10T00:00:00"/>
    <s v="10.2017"/>
    <s v="6 месяцев"/>
    <s v="Истекла"/>
    <m/>
    <x v="5"/>
    <m/>
  </r>
  <r>
    <s v="ГПП"/>
    <s v="2014/52.ВЧ-СС.СО"/>
    <n v="0"/>
    <s v="5"/>
    <s v="Заказчик"/>
    <s v="Разъединитель однополюсный"/>
    <s v="РВО 10/400"/>
    <s v="НПП Электронные информационные системы"/>
    <s v="шт."/>
    <n v="6"/>
    <m/>
    <s v="Поставка не осуществлялась"/>
    <m/>
    <s v="Р-007-01"/>
    <x v="0"/>
    <x v="3"/>
    <s v="Поставка не осуществлялась"/>
    <s v="Поставка не осуществлялась"/>
    <s v="Поставка не осуществлялась"/>
    <s v="Поставка не осуществлялась"/>
    <s v="Поставка не осуществлялась"/>
    <m/>
    <x v="6"/>
    <m/>
  </r>
  <r>
    <s v="ГПП"/>
    <s v="2014/52.ПА.С"/>
    <n v="0"/>
    <s v="2"/>
    <s v="Заказчик"/>
    <s v="Шкаф выходных реле ETL-642 ВЛ-220кВ"/>
    <s v="нетиповой"/>
    <s v="Не указан"/>
    <s v="шт"/>
    <n v="2"/>
    <m/>
    <s v="Соответствует"/>
    <m/>
    <s v="Р-007-01"/>
    <x v="0"/>
    <x v="4"/>
    <s v="10090, 10091"/>
    <d v="2017-11-03T00:00:00"/>
    <s v="09.2017"/>
    <s v="2 года"/>
    <s v="Истекла"/>
    <m/>
    <x v="4"/>
    <m/>
  </r>
  <r>
    <s v="ГПП"/>
    <s v="2014/52.ПА.С"/>
    <n v="0"/>
    <s v="3"/>
    <s v="Заказчик"/>
    <s v="Шкаф специальной автоматики ограничения нагрузки (САОН)"/>
    <s v="нетиповой"/>
    <s v="Не указан"/>
    <s v="шт"/>
    <n v="1"/>
    <m/>
    <s v="Соответствует"/>
    <m/>
    <s v="Р-007-01"/>
    <x v="0"/>
    <x v="4"/>
    <n v="10089"/>
    <d v="2017-11-03T00:00:00"/>
    <s v="09.2017"/>
    <s v="2 года"/>
    <s v="Истекла"/>
    <m/>
    <x v="7"/>
    <m/>
  </r>
  <r>
    <s v="ГПП"/>
    <s v="2014/52-2.1.Т-РЗА.С"/>
    <n v="0"/>
    <s v="1"/>
    <s v="Заказчик"/>
    <s v="Шкаф резервной защиты трансформатора Т1(Т2)"/>
    <s v="ШЭ2607 073 2014/52.РЗА-ЗЗ-ШРЗА"/>
    <s v="Не указан"/>
    <s v="шт"/>
    <n v="2"/>
    <m/>
    <s v="Соответствует"/>
    <m/>
    <s v="Р-007-01"/>
    <x v="0"/>
    <x v="4"/>
    <s v="20607, 20608"/>
    <d v="2017-10-06T00:00:00"/>
    <d v="2017-10-03T00:00:00"/>
    <s v="3 года"/>
    <s v="Истекла"/>
    <m/>
    <x v="8"/>
    <m/>
  </r>
  <r>
    <s v="ГПП"/>
    <s v="2014/52-2.1.Т-РЗА.С"/>
    <n v="0"/>
    <s v="2"/>
    <s v="Заказчик"/>
    <s v="Шкаф РПН трансформатора Т1(Т2)"/>
    <s v="ШЭ2607 156 2014/52.РЗА-ЗЗ-ШРЗА"/>
    <s v="Не указан"/>
    <s v="шт"/>
    <n v="2"/>
    <m/>
    <s v="Соответствует"/>
    <m/>
    <s v="Р-007-01"/>
    <x v="0"/>
    <x v="4"/>
    <s v="20613, 20614"/>
    <d v="2017-10-06T00:00:00"/>
    <d v="2017-10-03T00:00:00"/>
    <s v="3 года"/>
    <s v="Истекла"/>
    <m/>
    <x v="9"/>
    <m/>
  </r>
  <r>
    <s v="ГПП"/>
    <s v="2014/52-2.1.Т-РЗА.С"/>
    <n v="0"/>
    <s v="3"/>
    <s v="Заказчик"/>
    <s v="Шкаф основной защиты трансформатора Т1(Т2)"/>
    <s v="ШЭ2607 045 2014/52.РЗА-ЗЗ-ШРЗА"/>
    <s v="Не указан"/>
    <s v="шт"/>
    <n v="2"/>
    <m/>
    <s v="Соответствует"/>
    <m/>
    <s v="Р-007-01"/>
    <x v="0"/>
    <x v="4"/>
    <s v="20611, 20612"/>
    <d v="2017-10-06T00:00:00"/>
    <d v="2017-10-03T00:00:00"/>
    <s v="3 года"/>
    <s v="Истекла"/>
    <m/>
    <x v="10"/>
    <m/>
  </r>
  <r>
    <s v="ГПП"/>
    <s v="2014/52-2.1.Т-РЗА.С"/>
    <n v="0"/>
    <s v="5"/>
    <s v="Заказчик"/>
    <s v="Шкаф защиты ошиновки ВН трансформатора Т1(Т2)"/>
    <s v="ШЭ2607 051 2014/52.РЗА-ЗЗ-ШРЗА"/>
    <s v="Не указан"/>
    <s v="шт"/>
    <n v="2"/>
    <m/>
    <s v="Соответствует"/>
    <m/>
    <s v="Р-007-01"/>
    <x v="0"/>
    <x v="4"/>
    <s v="20621, 20622"/>
    <d v="2017-10-06T00:00:00"/>
    <d v="2017-10-03T00:00:00"/>
    <s v="3 года"/>
    <s v="Истекла"/>
    <m/>
    <x v="11"/>
    <m/>
  </r>
  <r>
    <s v="ГПП"/>
    <s v="2014/52-2.1АТ-ЭС.С"/>
    <n v="0"/>
    <s v="1"/>
    <s v="Заказчик"/>
    <s v="Трансформатор силовой трехфазный с расщепленной обмоткой, номинальная мощность 4000 кВА номинальное напряжение ВН - 230 кВ, НН 1 - 11 кВ, НН2 - 11 кВ."/>
    <s v="ТРДН-40000/220 У1 см. задание заводу 2014/52.ПС-33/1 ТУ 3414-005-59487440-2007"/>
    <s v="Не указан"/>
    <s v="к-т"/>
    <n v="2"/>
    <s v="в том числе масло 18,1 т"/>
    <s v="Соответствует"/>
    <m/>
    <s v="26Д/17"/>
    <x v="1"/>
    <x v="5"/>
    <s v="Y100245, Y100246"/>
    <d v="2018-01-23T00:00:00"/>
    <s v="10.01.2018, 05.01.2018"/>
    <s v="Нет данных срок хранения 4 месяца.  В техническом архиве отсутствуют документы, подтверждающие гарантийные обязательства."/>
    <s v="Установлены требования во время хранения, к консервации для хранения, к маслу.  Срок хранения 4 месяца.  Не соблюдены требования к хранению."/>
    <s v="Услуги шеф-инженера при монтаже трансформатора ТРДН-40000/220 У1"/>
    <x v="12"/>
    <m/>
  </r>
  <r>
    <s v="ГПП"/>
    <s v="2014/52-2.3.КРУ-ЭС"/>
    <n v="2"/>
    <s v="1"/>
    <s v="Заказчик"/>
    <s v="Модульное здание для установки шкафов КРУ серии PIX-17, в количестве 9-ти модулей"/>
    <s v="РУМБ см. Задание заводу 2014/52.КРУ-ЗЗ"/>
    <s v="Schneider Electric"/>
    <s v="к-т"/>
    <n v="1"/>
    <m/>
    <s v="Модульное здание SKP"/>
    <m/>
    <s v="50Д/17"/>
    <x v="2"/>
    <x v="6"/>
    <s v="в комплекте"/>
    <d v="2017-11-03T00:00:00"/>
    <s v="в комплекте"/>
    <s v="в комплекте"/>
    <s v="в комплекте"/>
    <m/>
    <x v="13"/>
    <m/>
  </r>
  <r>
    <s v="ГПП"/>
    <s v="2014/52-2.3.КРУ-ЭС"/>
    <n v="2"/>
    <s v="2"/>
    <s v="Заказчик"/>
    <s v="Комплектное распределительное устройство внутренней установки, номинальное напряжение 10 кВ, с вакуумными выключателями HVX-17 из шкафов серии PIX-17, в количестве 30 шт., в том числе: шкаф ввода 4 шт., шкаф секционного выключателя 2 шт., шкаф секционного разъединителя 2 шт., шкаф трансформатора напряжения 4 шт., шкаф отходящей линии 18 шт."/>
    <s v="КРУ серии PIX-17 см. Задание заводу 2014/52.КРУ-ЗЗ"/>
    <s v="Schneider Electric"/>
    <s v="к-т"/>
    <n v="1"/>
    <m/>
    <s v="Комплектное распределительное устройство блочного типа 220 кВ КРУБ 220-7"/>
    <s v="00000073"/>
    <s v="13Д/17"/>
    <x v="1"/>
    <x v="7"/>
    <s v="в комплекте"/>
    <d v="2017-11-03T00:00:00"/>
    <s v="в комплекте"/>
    <s v="в комплекте"/>
    <s v="в комплекте"/>
    <m/>
    <x v="14"/>
    <m/>
  </r>
  <r>
    <s v="ГПП"/>
    <s v="2014/52-2.4.ОРУ-ЭС.С"/>
    <n v="1"/>
    <s v="1"/>
    <s v="Заказчик"/>
    <s v="Выключатель элегазовый трехполюсный колонковый 220кВ Uном. 220кВ; Iном. 4000А; Iотк. 50/63кА, с трехполюсным управлением, с пружинным приводом типа BLG1002А, комплектно со стойкой под выключатель (в комплекте с баллоном 3 шт)"/>
    <s v="HPL245В1 см. задание заводу 2014/52-02.33/2"/>
    <s v="ООО &quot;АББ&quot;"/>
    <s v="к-т"/>
    <n v="4"/>
    <m/>
    <s v="Соответствует РД. Требуется корректировка типа в сметном расчете."/>
    <m/>
    <s v="13Д/17"/>
    <x v="1"/>
    <x v="8"/>
    <s v="1HSB01714082E, 1HSB01723011E,  1HSB01710095E, 1HSB01710093E"/>
    <d v="2017-10-19T00:00:00"/>
    <s v="08.2017"/>
    <s v="3 года"/>
    <s v="Истекла"/>
    <s v="Шеф-монтаж выключателя, устройство для заполнения газом - 1 шт."/>
    <x v="15"/>
    <m/>
  </r>
  <r>
    <s v="ГПП"/>
    <s v="2014/52-2.4.ОРУ-ЭС.С"/>
    <n v="1"/>
    <s v="4"/>
    <s v="Заказчик"/>
    <s v="Трансформатор напряжения емкостный маслонаполненный 220 кВ количество вторичных обмоток - 3, 220/Ö3,/0,1/Ö3/0,1/Ö3/0,1 кВ, кл. точн. 0,2/0,5/ЗР"/>
    <s v="ЗНОГ-220У1 см. задание заводу 2014/52-02.33/5"/>
    <s v="ЗАО &quot;ЗЭТО&quot;"/>
    <s v="фаз"/>
    <n v="12"/>
    <m/>
    <s v="Соответствует РД. Требуется корректировка типа в сметном расчете."/>
    <m/>
    <s v="13Д/17"/>
    <x v="1"/>
    <x v="9"/>
    <s v="169, 170-180"/>
    <d v="2017-10-31T00:00:00"/>
    <s v="09.2017"/>
    <s v="3 года"/>
    <s v="Истекла"/>
    <m/>
    <x v="16"/>
    <m/>
  </r>
  <r>
    <s v="ГПП"/>
    <s v="2014/52-2.4.ОРУ-ЭС.С"/>
    <n v="1"/>
    <s v="1"/>
    <s v="Заказчик"/>
    <s v="Шкаф наружной установки ГОСТ 14254-96*.  Со степенью защиты IP 54"/>
    <s v="ШОВ-2 №1 см. задание заводу 2014/52.ШНУ-ЗЗ"/>
    <s v="Не указан"/>
    <s v="шт"/>
    <n v="4"/>
    <m/>
    <s v="Соответствует"/>
    <m/>
    <s v="Р-007-01"/>
    <x v="0"/>
    <x v="4"/>
    <s v="10068, 10069, 10070, 10071"/>
    <d v="2017-11-03T00:00:00"/>
    <s v="10.2017"/>
    <s v="2 года"/>
    <s v="Истекла"/>
    <m/>
    <x v="17"/>
    <m/>
  </r>
  <r>
    <s v="ГПП"/>
    <s v="2014/52-2.4.ОРУ-ЭС.С"/>
    <n v="1"/>
    <s v="2"/>
    <s v="Заказчик"/>
    <s v="Шкаф наружной установки ГОСТ 14254-96*.  Со степенью защиты IP 54"/>
    <s v="ШОВ-2 №2 см. задание заводу 2014/52.ШНУ-ЗЗ"/>
    <s v="Не указан"/>
    <s v="шт"/>
    <n v="4"/>
    <m/>
    <s v="Соответствует"/>
    <m/>
    <s v="Р-007-01"/>
    <x v="0"/>
    <x v="4"/>
    <s v="10072-10075"/>
    <d v="2017-11-03T00:00:00"/>
    <s v="10.2017"/>
    <s v="2 года"/>
    <s v="Истекла"/>
    <m/>
    <x v="17"/>
    <m/>
  </r>
  <r>
    <s v="ГПП"/>
    <s v="2014/52-2.4.ОРУ-ЭС.С"/>
    <n v="1"/>
    <s v="3"/>
    <s v="Заказчик"/>
    <s v="Шкаф наружной установки ГОСТ 14254-96*.  Со степенью защиты IP 54"/>
    <s v="ШОВ-2 №3 см. задание заводу 2014/52.ШНУ-ЗЗ"/>
    <s v="Не указан"/>
    <s v="шт"/>
    <n v="4"/>
    <m/>
    <s v="Соответствует"/>
    <m/>
    <s v="Р-007-01"/>
    <x v="0"/>
    <x v="4"/>
    <s v="10076-10079"/>
    <d v="2017-11-03T00:00:00"/>
    <s v="10.2017"/>
    <s v="2 года"/>
    <s v="Истекла"/>
    <m/>
    <x v="17"/>
    <m/>
  </r>
  <r>
    <s v="ГПП"/>
    <s v="2014/52-2.2.СН-ЭС.С"/>
    <n v="0"/>
    <s v="1.1"/>
    <s v="Заказчик"/>
    <s v="Комплектное низковольтное устройство &quot;Щит собственных нужд&quot;, номинальное напряжение 0,4 кВ, номинальный ток 250 А, состоящее из 5 панелей в том чисчле: панель отходящих линий 2 шт., панель ввода 2 шт., панель секционирования 1 шт."/>
    <s v="см. задание заводу 2014/52.СН-33"/>
    <s v="Не указан"/>
    <s v="к-т"/>
    <n v="1"/>
    <m/>
    <s v="Соответствует"/>
    <m/>
    <s v="Р-007-01"/>
    <x v="0"/>
    <x v="4"/>
    <n v="418"/>
    <d v="2017-11-03T00:00:00"/>
    <s v="09.2017"/>
    <s v="2 года"/>
    <s v="Истекла"/>
    <m/>
    <x v="10"/>
    <m/>
  </r>
  <r>
    <s v="ГПП"/>
    <s v="2014/52-2.2.СОПТ-ЭС.С"/>
    <n v="0"/>
    <s v="7"/>
    <s v="Заказчик"/>
    <s v="Шкаф питания оперативной блокировки разъединителей"/>
    <s v="ШПОБР 2014/52-2.2СОПТ-ЗЗ"/>
    <s v="Не указан"/>
    <s v="шт"/>
    <n v="1"/>
    <m/>
    <s v="Соответствует"/>
    <m/>
    <s v="Р-007-01"/>
    <x v="0"/>
    <x v="4"/>
    <n v="10085"/>
    <d v="2017-10-06T00:00:00"/>
    <s v="09.2017"/>
    <s v="2 года"/>
    <s v="Истекла"/>
    <m/>
    <x v="18"/>
    <m/>
  </r>
  <r>
    <s v="ГПП"/>
    <s v="2014/52-2.2.СОПТ-ЭС.С"/>
    <n v="0"/>
    <s v="8"/>
    <s v="Заказчик"/>
    <s v="Шкаф распределения опер. Тока"/>
    <s v="ШРОТ NN 1, 2  2014/52-2.2СОПТ-ЗЗ"/>
    <s v="Не указан"/>
    <s v="шт"/>
    <n v="2"/>
    <m/>
    <s v="Соответствует"/>
    <m/>
    <s v="Р-007-01"/>
    <x v="0"/>
    <x v="4"/>
    <s v="10086, 10087"/>
    <d v="2017-10-06T00:00:00"/>
    <s v="09.2017"/>
    <s v="2 года"/>
    <s v="Истекла"/>
    <m/>
    <x v="19"/>
    <m/>
  </r>
  <r>
    <s v="ГПП"/>
    <s v="2014/52-2.2.СОПТ-ЭС.С"/>
    <n v="0"/>
    <s v="9"/>
    <s v="Заказчик"/>
    <s v="Шкаф распределения опер. Тока"/>
    <s v="ШРОТ N3  2014/52-2.2СОПТ-ЗЗ"/>
    <s v="Не указан"/>
    <s v="шт"/>
    <n v="1"/>
    <m/>
    <s v="Соответствует"/>
    <m/>
    <s v="Р-007-01"/>
    <x v="0"/>
    <x v="4"/>
    <n v="10088"/>
    <d v="2017-10-06T00:00:00"/>
    <s v="09.2017"/>
    <s v="2 года"/>
    <s v="Истекла"/>
    <m/>
    <x v="20"/>
    <m/>
  </r>
  <r>
    <s v="ГПП"/>
    <s v="2014/52-2.4.ОРУ-РЗА.С"/>
    <n v="0"/>
    <s v="1"/>
    <s v="Заказчик"/>
    <s v="Шкаф ступенчатых защит ВЛ-220кВ &quot;W1E&quot; и &quot;W2E&quot;"/>
    <s v="ШЭ2607 021 2014/52.РЗА-ЗЗ-ШРЗА"/>
    <s v="Не указан"/>
    <s v="шт"/>
    <n v="2"/>
    <m/>
    <s v="Соответствует"/>
    <m/>
    <s v="Р-007-01"/>
    <x v="0"/>
    <x v="4"/>
    <s v="20615, 20616"/>
    <d v="2017-10-06T00:00:00"/>
    <d v="2017-10-03T00:00:00"/>
    <s v="3 года"/>
    <s v="Истекла"/>
    <m/>
    <x v="8"/>
    <m/>
  </r>
  <r>
    <s v="ГПП"/>
    <s v="2014/52-2.4.ОРУ-РЗА.С"/>
    <n v="0"/>
    <s v="2"/>
    <s v="Заказчик"/>
    <s v="Шкаф дифференциально-фазной защиты ВЛ-220кВ &quot;W1E&quot; и &quot;W2E&quot;"/>
    <s v="ШЭ2607 086 2014/52.РЗА-ЗЗ-ШРЗА"/>
    <s v="Не указан"/>
    <s v="шт"/>
    <n v="2"/>
    <m/>
    <s v="Соответствует"/>
    <m/>
    <s v="Р-007-01"/>
    <x v="0"/>
    <x v="4"/>
    <s v="20609, 20610"/>
    <d v="2017-10-06T00:00:00"/>
    <d v="2017-10-03T00:00:00"/>
    <s v="3 года"/>
    <s v="Истекла"/>
    <m/>
    <x v="21"/>
    <m/>
  </r>
  <r>
    <s v="ГПП"/>
    <s v="2014/52-2.4.ОРУ-РЗА.С"/>
    <n v="0"/>
    <s v="3"/>
    <s v="Заказчик"/>
    <s v="Шкаф управления и автоматики выключателя ВЛ-220кВ &quot;W1E&quot; и &quot;W2E&quot;"/>
    <s v="ШЭ2607 019 2014/52.РЗА-ЗЗ-ШРЗА"/>
    <s v="Не указан"/>
    <s v="шт"/>
    <n v="4"/>
    <m/>
    <s v="Соответствует"/>
    <m/>
    <s v="Р-007-01"/>
    <x v="0"/>
    <x v="4"/>
    <s v="20617, 20618, 20619, 20620"/>
    <d v="2017-10-06T00:00:00"/>
    <d v="2017-10-03T00:00:00"/>
    <s v="3 года"/>
    <s v="Истекла"/>
    <m/>
    <x v="22"/>
    <m/>
  </r>
  <r>
    <s v="ГПП"/>
    <s v="2014/52-2.4.ОРУ-РЗА.С"/>
    <n v="0"/>
    <s v="4"/>
    <s v="Заказчик"/>
    <s v="Шкаф центральной сигнализации (Сириус-2-ЦС)"/>
    <s v="нетиповой 2014/52.РЗА-ЗЗ-ШРЗА"/>
    <s v="Не указан"/>
    <s v="шт"/>
    <n v="1"/>
    <m/>
    <s v="Соответствует"/>
    <m/>
    <s v="Р-007-01"/>
    <x v="0"/>
    <x v="4"/>
    <n v="10080"/>
    <d v="2017-11-03T00:00:00"/>
    <s v="10.2017"/>
    <s v="2 года"/>
    <s v="Истекла"/>
    <m/>
    <x v="23"/>
    <m/>
  </r>
  <r>
    <s v="ГПП"/>
    <s v="2014/52-2.4.ОРУ-РЗА.С"/>
    <n v="0"/>
    <s v="5"/>
    <s v="Заказчик"/>
    <s v="Шкаф автоматики ТН-220кВ 1,2 с.ш."/>
    <s v="нетиповой 2014/52.РЗА-ЗЗ-ШРЗА"/>
    <s v="Не указан"/>
    <s v="шт"/>
    <n v="1"/>
    <m/>
    <s v="Соответствует"/>
    <m/>
    <s v="Р-007-01"/>
    <x v="0"/>
    <x v="4"/>
    <n v="10084"/>
    <d v="2017-11-03T00:00:00"/>
    <s v="09.2017"/>
    <s v="2 года"/>
    <s v="Истекла"/>
    <m/>
    <x v="24"/>
    <m/>
  </r>
  <r>
    <s v="ГПП"/>
    <s v="2014/52-2.4.ОРУ-РЗА.С"/>
    <n v="0"/>
    <s v="6"/>
    <s v="Заказчик"/>
    <s v="Шкаф автоматики ТН-220кВ ВЛ-220кВ &quot;W1E&quot; и &quot;W2E&quot;"/>
    <s v="нетиповой 2014/52.РЗА-ЗЗ-ШРЗА"/>
    <s v="Не указан"/>
    <s v="шт"/>
    <n v="2"/>
    <m/>
    <s v="Соответствует"/>
    <m/>
    <s v="Р-007-01"/>
    <x v="0"/>
    <x v="4"/>
    <s v="10081, 10082"/>
    <d v="2017-11-03T00:00:00"/>
    <s v="09.2017"/>
    <s v="2 года"/>
    <s v="Истекла"/>
    <m/>
    <x v="25"/>
    <m/>
  </r>
  <r>
    <s v="ГПП"/>
    <s v="2014/52-2.4.ОРУ-РЗА.С"/>
    <n v="0"/>
    <s v="7"/>
    <s v="Заказчик"/>
    <s v="Шкаф определения мест повреждения (Сириус-ОМП) ВЛ-220кВ &quot;W1E&quot; и &quot;W2E&quot; по типу БПВА.468263.119"/>
    <s v="нетиповой 2014/52.РЗА-ЗЗ-ШРЗА"/>
    <s v="Не указан"/>
    <s v="шт"/>
    <n v="1"/>
    <m/>
    <s v="Соответствует"/>
    <m/>
    <s v="Р-007-01"/>
    <x v="0"/>
    <x v="4"/>
    <n v="10083"/>
    <d v="2017-11-03T00:00:00"/>
    <s v="09.2017"/>
    <s v="2 года"/>
    <s v="Истекла"/>
    <m/>
    <x v="26"/>
    <m/>
  </r>
  <r>
    <s v="ГПП"/>
    <s v="2014/52-2.4.ОРУ-РЗА.С"/>
    <n v="0"/>
    <s v="9"/>
    <s v="Заказчик"/>
    <s v="Приемопередатчик высокочастотных защит"/>
    <s v="ПВЗУ-Е"/>
    <s v="Не указан"/>
    <s v="шт"/>
    <n v="2"/>
    <m/>
    <s v="Соответствует"/>
    <m/>
    <s v="Р-007-01"/>
    <x v="0"/>
    <x v="10"/>
    <s v="VP 3081Q, VP 3082Q "/>
    <d v="2017-10-06T00:00:00"/>
    <s v="Нет паспорта"/>
    <s v="Нет паспорта"/>
    <s v="Нет данных"/>
    <m/>
    <x v="27"/>
    <m/>
  </r>
  <r>
    <s v="ГПП"/>
    <m/>
    <m/>
    <m/>
    <s v="Заказчик"/>
    <s v="Программно-технический комплекс мониторинга защит"/>
    <m/>
    <m/>
    <m/>
    <n v="1"/>
    <m/>
    <s v="Соответствует"/>
    <m/>
    <s v="Р-007-01"/>
    <x v="0"/>
    <x v="11"/>
    <s v="Нет данных"/>
    <s v="06.10.2017г."/>
    <s v="Нет данных"/>
    <s v="Нет данных"/>
    <s v="Нет данных"/>
    <m/>
    <x v="28"/>
    <m/>
  </r>
  <r>
    <s v="ГПП"/>
    <m/>
    <m/>
    <m/>
    <s v="Заказчик"/>
    <s v="Устройство испытательное Ретом-61"/>
    <m/>
    <m/>
    <m/>
    <n v="1"/>
    <m/>
    <s v="Поставка не осуществлялась"/>
    <m/>
    <s v="Р-007-01"/>
    <x v="0"/>
    <x v="3"/>
    <s v="Поставка не осуществлялась"/>
    <s v="Поставка не осуществлялась"/>
    <s v="Поставка не осуществлялась"/>
    <s v="Поставка не осуществлялась"/>
    <s v="Поставка не осуществлялась"/>
    <m/>
    <x v="29"/>
    <m/>
  </r>
  <r>
    <s v="ГПП"/>
    <m/>
    <m/>
    <m/>
    <s v="Заказчик"/>
    <s v="Набор инструмента РЗА-профи"/>
    <m/>
    <m/>
    <m/>
    <n v="1"/>
    <m/>
    <s v="Поставка не осуществлялась"/>
    <m/>
    <s v="Р-007-01"/>
    <x v="0"/>
    <x v="3"/>
    <s v="Поставка не осуществлялась"/>
    <s v="Поставка не осуществлялась"/>
    <s v="Поставка не осуществлялась"/>
    <s v="Поставка не осуществлялась"/>
    <s v="Поставка не осуществлялась"/>
    <m/>
    <x v="30"/>
    <m/>
  </r>
  <r>
    <s v="ГПП"/>
    <m/>
    <m/>
    <m/>
    <s v="Заказчик"/>
    <s v="Мультиметр с функцией TrendCapture Fluke 289"/>
    <m/>
    <m/>
    <m/>
    <n v="1"/>
    <m/>
    <s v="Поставка не осуществлялась"/>
    <m/>
    <s v="Р-007-01"/>
    <x v="0"/>
    <x v="3"/>
    <s v="Поставка не осуществлялась"/>
    <s v="Поставка не осуществлялась"/>
    <s v="Поставка не осуществлялась"/>
    <s v="Поставка не осуществлялась"/>
    <s v="Поставка не осуществлялась"/>
    <m/>
    <x v="31"/>
    <m/>
  </r>
  <r>
    <s v="ГПП"/>
    <m/>
    <m/>
    <m/>
    <s v="Заказчик"/>
    <s v="Ноутбук HP для проверки РЗА"/>
    <m/>
    <m/>
    <m/>
    <n v="1"/>
    <m/>
    <s v="Поставка не осуществлялась"/>
    <m/>
    <s v="Р-007-01"/>
    <x v="0"/>
    <x v="3"/>
    <s v="Поставка не осуществлялась"/>
    <s v="Поставка не осуществлялась"/>
    <s v="Поставка не осуществлялась"/>
    <s v="Поставка не осуществлялась"/>
    <s v="Поставка не осуществлялась"/>
    <m/>
    <x v="32"/>
    <m/>
  </r>
  <r>
    <s v="ГПП"/>
    <m/>
    <m/>
    <m/>
    <s v="Заказчик"/>
    <s v="Прибор энергетика CE602M-100K-3000P"/>
    <m/>
    <m/>
    <m/>
    <n v="1"/>
    <m/>
    <s v="Поставка не осуществлялась"/>
    <m/>
    <s v="Р-007-01"/>
    <x v="0"/>
    <x v="3"/>
    <s v="Поставка не осуществлялась"/>
    <s v="Поставка не осуществлялась"/>
    <s v="Поставка не осуществлялась"/>
    <s v="Поставка не осуществлялась"/>
    <s v="Поставка не осуществлялась"/>
    <m/>
    <x v="33"/>
    <m/>
  </r>
  <r>
    <s v="ГПП"/>
    <m/>
    <m/>
    <m/>
    <m/>
    <s v="Комплект ЗИП (катушка включения, катушка отключения)"/>
    <m/>
    <m/>
    <s v="к-т"/>
    <n v="1"/>
    <m/>
    <m/>
    <m/>
    <s v="13Д/17"/>
    <x v="1"/>
    <x v="8"/>
    <s v="Нет данных"/>
    <d v="2017-10-19T00:00:00"/>
    <s v="Нет данных"/>
    <s v="Нет данных"/>
    <s v="Нет данных"/>
    <m/>
    <x v="34"/>
    <m/>
  </r>
  <r>
    <s v="ГПП"/>
    <s v="2014/52.ПА.С"/>
    <n v="0"/>
    <s v="1"/>
    <m/>
    <s v="Шкаф высокочастотной аппаратуры связи ВЛ-220кВ"/>
    <s v="ETL-642"/>
    <s v="Не указан"/>
    <s v="шт"/>
    <n v="2"/>
    <m/>
    <s v="ETL-600"/>
    <m/>
    <s v="Р-007-01"/>
    <x v="0"/>
    <x v="8"/>
    <s v="РО17041301, РО17041302"/>
    <d v="2017-10-06T00:00:00"/>
    <s v="Нет паспорта"/>
    <s v="Нет паспорта"/>
    <s v="Нет данных"/>
    <m/>
    <x v="35"/>
    <m/>
  </r>
  <r>
    <s v="ГПП"/>
    <s v="2014/52-02.ССПИ.В4"/>
    <n v="1"/>
    <s v="5"/>
    <m/>
    <s v="Шкаф ССПИ (в составе)"/>
    <s v="2014/52.ССПИ-ЗЗ"/>
    <s v="ООО «НПП Микроника»"/>
    <s v="шт."/>
    <n v="1"/>
    <m/>
    <s v="Нет уточняющих ведомостей"/>
    <m/>
    <s v="Р-007-01"/>
    <x v="0"/>
    <x v="4"/>
    <n v="117"/>
    <d v="2017-11-10T00:00:00"/>
    <s v="Нет данных"/>
    <s v="1,5 года"/>
    <s v="Нет данных"/>
    <m/>
    <x v="36"/>
    <m/>
  </r>
  <r>
    <s v="ГПП"/>
    <s v="2014/52-2.1АТ-ЭС.С"/>
    <n v="0"/>
    <s v="2"/>
    <m/>
    <s v="Ограничитель перенапряжения 10 кВ"/>
    <s v="ОПН-П-10/12,0/10/550 УХЛ1 см. задание заводу 2014/52.ПС-33/8"/>
    <s v="ООО &quot;Балтэнерго&quot;"/>
    <s v="шт."/>
    <n v="12"/>
    <m/>
    <s v="Нет паспорта. Требуется корректировка типа в сметном расчете."/>
    <m/>
    <s v="26Д/17"/>
    <x v="1"/>
    <x v="12"/>
    <s v="Нет данных"/>
    <d v="2017-10-31T00:00:00"/>
    <s v="Нет паспорта"/>
    <s v="Нет паспорта"/>
    <s v="Нет данных"/>
    <m/>
    <x v="37"/>
    <m/>
  </r>
  <r>
    <s v="ГПП"/>
    <s v="2014/52-2.4.ОРУ-ЭС.С"/>
    <n v="1"/>
    <s v="2"/>
    <m/>
    <s v="Разъединитель трехполюсный с одним заземлителем, Uн=220кВ, Iн=1000А, Iт=40 кА, комплектно с электродвигательными приводами ПД-14-00 УХЛ1, ПД-14-01 УХЛ1 для главных ножей и заземлителя, с одним выносным блоком управления БУ-2-14 для управления главными ножами и заземлителем, с автоматическим обогревом элементов управления и освещением"/>
    <s v="РГН.1а-220.II/1000-40УХЛ1 см. задание заводу 2014/52-02.33/3"/>
    <s v="ЗАО &quot;ЗЭТО&quot;"/>
    <s v="к-т"/>
    <n v="4"/>
    <m/>
    <s v="Нет паспорта. Требуется корректировка типа в сметном расчете."/>
    <m/>
    <s v="13Д/17"/>
    <x v="1"/>
    <x v="12"/>
    <s v="Нет данных"/>
    <d v="2017-10-31T00:00:00"/>
    <s v="Нет паспорта"/>
    <s v="Нет паспорта"/>
    <s v="Нет данных"/>
    <m/>
    <x v="38"/>
    <m/>
  </r>
  <r>
    <s v="ГПП"/>
    <s v="2014/52-2.4.ОРУ-ЭС.С"/>
    <n v="1"/>
    <s v="3"/>
    <m/>
    <s v="Разъединитель однополюсный с двумя заземлителями, Uн=220кВ, Iн=1000А, Iт=40кА, комплектно с электродвигательными приводами ПД-14-00 УХЛ1, ПД-14-01 УХЛ1 для главных ножей и заземлителя, с одним выносным блоком трехполюсного управления БУ-4 для управления главным ножом и ножами заземлителей, с автоматическим обогревом элементов управления и освещением"/>
    <s v="РГН.2-220.II/1000-40УХЛ1 см. задание заводу 2014/52-02.33/3"/>
    <s v="ЗАО &quot;ЗЭТО&quot;"/>
    <s v="к-т"/>
    <n v="24"/>
    <m/>
    <s v="Нет паспорта. Требуется корректировка типа в сметном расчете."/>
    <m/>
    <s v="13Д/17"/>
    <x v="1"/>
    <x v="12"/>
    <s v="Нет данных"/>
    <d v="2017-10-31T00:00:00"/>
    <s v="Нет паспорта"/>
    <s v="Нет паспорта"/>
    <s v="Нет данных"/>
    <m/>
    <x v="39"/>
    <m/>
  </r>
  <r>
    <s v="ГПП"/>
    <s v="2014/52-2.4.ОРУ-ЭС.С"/>
    <n v="1"/>
    <s v="5"/>
    <m/>
    <s v="Трансформатор тока элегазовый 220 кВ, Ктт=300-600-1200/1А, количество вторичных обмоток - 3, кл. точн. 0,2S/0,2/10Р"/>
    <s v="ТОГФ-220-IIIУ1 см. задание заводу 2014/52-02.33/4"/>
    <s v="ЗАО &quot;ЗЭТО&quot;"/>
    <s v="фаз"/>
    <n v="6"/>
    <m/>
    <s v="Соответствует РД. Требуется корректировка типа в сметном расчете."/>
    <m/>
    <s v="13Д/17"/>
    <x v="1"/>
    <x v="9"/>
    <s v="780-785"/>
    <d v="2017-10-31T00:00:00"/>
    <s v="10.2017"/>
    <s v="3 года"/>
    <s v="Истекла"/>
    <m/>
    <x v="40"/>
    <m/>
  </r>
  <r>
    <s v="ГПП"/>
    <s v="2014/52-2.4.ОРУ-ЭС.С"/>
    <n v="1"/>
    <s v="6"/>
    <m/>
    <s v="Трансформатор тока элегазовый 220 кВ, Ктт=300-600-1200/1А, количество вторичных обмоток - 5, кл. точн. 0,2/10Р/10Р/10Р/10Р"/>
    <s v="ТОГФ-220-IIIУ1 см. задание заводу 2014/52-02.33/4"/>
    <s v="ЗАО &quot;ЗЭТО&quot;"/>
    <s v="фаз"/>
    <n v="12"/>
    <m/>
    <s v="Соответствует РД. Требуется корректировка типа в сметном расчете."/>
    <m/>
    <s v="13Д/17"/>
    <x v="1"/>
    <x v="9"/>
    <s v="786-797"/>
    <d v="2017-10-31T00:00:00"/>
    <s v="10.2017"/>
    <s v="3 года"/>
    <s v="Истекла"/>
    <m/>
    <x v="41"/>
    <m/>
  </r>
  <r>
    <s v="ГПП"/>
    <s v="2014/52-2.4.ОРУ-ЭС.С"/>
    <n v="1"/>
    <s v="7"/>
    <m/>
    <s v="Ограничитель перенапряжений нелинейный 220 кВ с датчиком с полимерной изоляцией. Комплектно с ограничителем поставляется датчик тока срабатывания ДТУ-03. Комплектно с прибором для измерения тока проводимости под рабочим напряжением УКТ-03М"/>
    <s v="ОПН-П1-220/154/10/ЗIIIУХЛ1 см. задание заводу 2014/52-02.33/6"/>
    <s v="ЗАО &quot;ЗЭТО&quot;"/>
    <s v="шт"/>
    <n v="6"/>
    <m/>
    <s v="Нет паспорта"/>
    <m/>
    <s v="13Д/17"/>
    <x v="1"/>
    <x v="12"/>
    <s v="Нет данных"/>
    <d v="2017-10-31T00:00:00"/>
    <s v="Нет паспорта"/>
    <s v="Нет паспорта"/>
    <s v="Нет данных"/>
    <m/>
    <x v="42"/>
    <m/>
  </r>
  <r>
    <s v="ГПП"/>
    <s v="2014/52-2.2.СОПТ-ЭС.С"/>
    <n v="0"/>
    <s v="1"/>
    <m/>
    <s v="Устройство зарядно-подзарядное (сопт)"/>
    <s v="ЗПУ-3.220.40"/>
    <s v="ООО НПП &quot;ЭКРА&quot;"/>
    <s v="шт"/>
    <n v="4"/>
    <s v="Система организации постоянного тока (СОПТ)"/>
    <s v="Нет уточняющих ведомостей"/>
    <m/>
    <s v="Р-007-01"/>
    <x v="0"/>
    <x v="4"/>
    <s v="10092-10095"/>
    <d v="2017-11-03T00:00:00"/>
    <s v="10.2017"/>
    <s v="3 года"/>
    <s v="Истекла"/>
    <m/>
    <x v="43"/>
    <m/>
  </r>
  <r>
    <s v="ГПП"/>
    <s v="2014/52-2.2.СОПТ-ЭС.С"/>
    <n v="0"/>
    <s v="2"/>
    <m/>
    <s v="Шкаф отходящих линий (сопт)"/>
    <s v="ШНЭ863202"/>
    <s v="ООО НПП &quot;ЭКРА&quot;"/>
    <s v="шт"/>
    <n v="4"/>
    <s v="Система организации постоянного тока (СОПТ)"/>
    <s v="Нет уточняющих ведомостей"/>
    <m/>
    <s v="Р-007-01"/>
    <x v="0"/>
    <x v="4"/>
    <s v="10109, 10111, 10113, 10115"/>
    <d v="2017-11-03T00:00:00"/>
    <s v="Нет паспорта"/>
    <s v="Нет паспорта"/>
    <s v="Нет данных"/>
    <m/>
    <x v="44"/>
    <m/>
  </r>
  <r>
    <s v="ГПП"/>
    <s v="2014/52-2.2.СОПТ-ЭС.С"/>
    <n v="0"/>
    <s v="3"/>
    <m/>
    <s v="Шкаф ввода и секционирования (сопт)"/>
    <s v="ШНЭ822202"/>
    <s v="ООО НПП &quot;ЭКРА&quot;"/>
    <s v="шт"/>
    <n v="2"/>
    <s v="Система организации постоянного тока (СОПТ)"/>
    <s v="Нет уточняющих ведомостей"/>
    <m/>
    <s v="Р-007-01"/>
    <x v="0"/>
    <x v="4"/>
    <s v="10110, 10114"/>
    <d v="2017-11-03T00:00:00"/>
    <s v="Нет паспорта"/>
    <s v="Нет паспорта"/>
    <s v="Нет данных"/>
    <m/>
    <x v="44"/>
    <m/>
  </r>
  <r>
    <s v="ГПП"/>
    <s v="2014/52-2.2.СОПТ-ЭС.С"/>
    <n v="0"/>
    <s v="4"/>
    <m/>
    <s v="Шкаф ввода АБ (сопт)"/>
    <s v="ШНЭ881101"/>
    <s v="ООО НПП &quot;ЭКРА&quot;"/>
    <s v="шт"/>
    <n v="2"/>
    <s v="Система организации постоянного тока (СОПТ)"/>
    <s v="Нет уточняющих ведомостей"/>
    <m/>
    <s v="Р-007-01"/>
    <x v="0"/>
    <x v="4"/>
    <s v="10108, 10112"/>
    <d v="2017-11-03T00:00:00"/>
    <s v="Нет паспорта"/>
    <s v="Нет паспорта"/>
    <s v="Нет данных"/>
    <m/>
    <x v="44"/>
    <m/>
  </r>
  <r>
    <s v="ГПП"/>
    <s v="2014/52-2.5.ТСН-ЭС.С"/>
    <n v="1"/>
    <s v="1"/>
    <m/>
    <s v="Трансформатор трехфазный присоединительный специальный мощностью 630 кВА на напряжение 10 кВ"/>
    <s v="ТУ 3411-002-12303007-20011 ТМПС-630/10-У1"/>
    <s v="ООО ВП&quot;НТБЭ&quot; г. Екатеринбург"/>
    <s v="к-т"/>
    <n v="4"/>
    <s v="в том числе масло 450 кг"/>
    <s v="Соответствует"/>
    <m/>
    <s v="26Д/17"/>
    <x v="1"/>
    <x v="13"/>
    <s v="534, 535, 536, 537"/>
    <d v="2017-10-17T00:00:00"/>
    <s v="10.2017"/>
    <s v="1 год"/>
    <s v="Истекла"/>
    <m/>
    <x v="45"/>
    <m/>
  </r>
  <r>
    <s v="ГПП"/>
    <s v="2014/52-2.5.ТСН-ЭС.С"/>
    <n v="1"/>
    <s v="2"/>
    <m/>
    <s v="Реактор однофазный дугогасящий регулируемый мощностью 485кВА на напряжение 10кВ с шкафами управления автоматикой ДГР"/>
    <s v="Р 901.00.00.00.00.00ТУ РДМР-485/10У1"/>
    <s v="ООО ВП&quot;НТБЭ&quot; г. Екатеринбург"/>
    <s v="к-т"/>
    <n v="4"/>
    <s v="в том числе масло 995 кг"/>
    <s v="Соответствует"/>
    <m/>
    <s v="26Д/17"/>
    <x v="1"/>
    <x v="13"/>
    <s v="534, 535, 536, 537"/>
    <s v="17.10.2017"/>
    <s v="09.2017"/>
    <s v="1 год"/>
    <s v="Истекла"/>
    <m/>
    <x v="46"/>
    <m/>
  </r>
  <r>
    <s v="ГПП"/>
    <s v="2014/52-2.5.ТСН-ЭС.С"/>
    <n v="1"/>
    <s v="3"/>
    <m/>
    <s v="Разъединитель однополюсный с одним заземляющим ножом 35кВ:1000А с приводами ПРГ-5УХЛ1 (2шт на комплект)"/>
    <s v="РГП.1а-35/1000УХЛ1 ОЛ-2014/52-02.33/7"/>
    <s v="ЗАО &quot;ЗЭТО&quot; г. Великие Луки"/>
    <s v="к-т"/>
    <n v="4"/>
    <m/>
    <s v="Нет паспорта"/>
    <m/>
    <s v="26Д/17"/>
    <x v="1"/>
    <x v="12"/>
    <s v="Нет данных"/>
    <d v="2017-10-31T00:00:00"/>
    <s v="Нет паспорта"/>
    <s v="Нет паспорта"/>
    <s v="Нет данных"/>
    <m/>
    <x v="47"/>
    <m/>
  </r>
  <r>
    <s v="ГПП"/>
    <s v="2014/52-2.5.ТСН-ЭС.С"/>
    <n v="1"/>
    <s v="4"/>
    <m/>
    <s v="Трансформатор собственных нужд, трехфазный, герметичного исполнения номинальная мощность 160 кВА, номинальное напряжение ВН-10кВ, НН-0,4 кВ, схема и группа соединений обмоток Д/Ун-11"/>
    <s v="ТМГ11-160/10У1"/>
    <s v="ОАО &quot;Минский электротехнический завод им. В.И. Козлова&quot;"/>
    <s v="к-т"/>
    <n v="2"/>
    <s v="в том числе масло 175 кг"/>
    <s v="Соответствует"/>
    <m/>
    <s v="26Д/17"/>
    <x v="1"/>
    <x v="14"/>
    <s v="1883770, 1883703"/>
    <d v="2017-11-02T00:00:00"/>
    <s v="22.03.2017"/>
    <s v="до 2-х лет"/>
    <s v="Истекла"/>
    <m/>
    <x v="48"/>
    <m/>
  </r>
  <r>
    <s v="ГПП"/>
    <s v="2014/52.ЭТ.СС"/>
    <n v="1"/>
    <m/>
    <m/>
    <s v="Шкафы связи (шкаф СКС, шкаф ГГС, шкаф DECT, шкаф ЦСПИ, шкаф ЭПУ, шкаф АКБ)"/>
    <m/>
    <m/>
    <m/>
    <n v="1"/>
    <m/>
    <s v="Нет уточняющих ведомостей"/>
    <m/>
    <s v="Р-007-01"/>
    <x v="0"/>
    <x v="15"/>
    <s v="в комплекте"/>
    <d v="2017-10-09T00:00:00"/>
    <s v="в комплекте"/>
    <s v="в комплекте"/>
    <s v="в комплекте"/>
    <m/>
    <x v="49"/>
    <m/>
  </r>
  <r>
    <s v="ГПП"/>
    <s v="2014/52-2.5.ТСН-ЭС.С"/>
    <n v="1"/>
    <s v="2"/>
    <m/>
    <s v="УАРК-105 шкаф автоматики для четырех ДГР с четырьмя устройствами"/>
    <s v="УАРК-105"/>
    <m/>
    <s v="шт"/>
    <n v="1"/>
    <m/>
    <s v="Нет паспорта"/>
    <m/>
    <s v="26Д/17"/>
    <x v="1"/>
    <x v="13"/>
    <s v="Нет данных"/>
    <d v="2017-10-17T00:00:00"/>
    <s v="Нет паспорта"/>
    <s v="Нет паспорта"/>
    <s v="Нет данных"/>
    <m/>
    <x v="50"/>
    <m/>
  </r>
  <r>
    <s v="ГПП"/>
    <m/>
    <m/>
    <m/>
    <m/>
    <s v="Услуги шеф-инженера при монтаже трансформатора ТРДН-40000/220 У1"/>
    <m/>
    <m/>
    <s v="шт"/>
    <n v="1"/>
    <m/>
    <m/>
    <m/>
    <s v="26Д/17"/>
    <x v="1"/>
    <x v="16"/>
    <s v="-"/>
    <s v="Нет данных"/>
    <s v="-"/>
    <s v="-"/>
    <s v="-"/>
    <m/>
    <x v="51"/>
    <m/>
  </r>
  <r>
    <s v="ГПП"/>
    <m/>
    <m/>
    <m/>
    <m/>
    <s v="Шеф-монтаж выключателя HPL245B1 220 кВ"/>
    <m/>
    <m/>
    <s v="усл."/>
    <n v="1"/>
    <m/>
    <m/>
    <m/>
    <s v="13Д/17"/>
    <x v="1"/>
    <x v="16"/>
    <s v="-"/>
    <s v="Нет данных"/>
    <s v="-"/>
    <s v="-"/>
    <s v="-"/>
    <m/>
    <x v="52"/>
    <m/>
  </r>
  <r>
    <m/>
    <m/>
    <m/>
    <m/>
    <m/>
    <s v="Устройство для заполнения газом"/>
    <m/>
    <m/>
    <s v="шт"/>
    <n v="1"/>
    <m/>
    <m/>
    <m/>
    <s v="13Д/17"/>
    <x v="1"/>
    <x v="8"/>
    <s v="-"/>
    <s v="19.10.2017г."/>
    <s v="-"/>
    <s v="-"/>
    <s v="-"/>
    <m/>
    <x v="53"/>
    <m/>
  </r>
  <r>
    <s v="ГПП"/>
    <s v="2014/52-2.4.ОРУ-ЭС.С"/>
    <n v="1"/>
    <s v="7"/>
    <m/>
    <s v="Пульт управления УКТ-03М"/>
    <s v="УКТ-03М"/>
    <m/>
    <s v="шт"/>
    <n v="1"/>
    <m/>
    <s v="Нет паспорта"/>
    <m/>
    <s v="13Д/17"/>
    <x v="1"/>
    <x v="17"/>
    <s v="Нет данных"/>
    <d v="2017-10-31T00:00:00"/>
    <s v="Нет паспорта"/>
    <s v="Нет паспорта"/>
    <s v="Нет данных"/>
    <m/>
    <x v="54"/>
    <m/>
  </r>
  <r>
    <s v="ГПП"/>
    <m/>
    <m/>
    <m/>
    <m/>
    <s v="Комплект ЗИП (для разъединителей, трансформаторов, ОПН)"/>
    <m/>
    <m/>
    <s v="компл"/>
    <n v="1"/>
    <m/>
    <m/>
    <m/>
    <s v="13Д/17"/>
    <x v="1"/>
    <x v="11"/>
    <s v="-"/>
    <s v="31.10.2017г."/>
    <s v="-"/>
    <s v="-"/>
    <s v="-"/>
    <m/>
    <x v="55"/>
    <m/>
  </r>
  <r>
    <s v="ГПП"/>
    <m/>
    <m/>
    <m/>
    <m/>
    <s v="Шеф-монтаж разъединителей, трансформаторов"/>
    <m/>
    <m/>
    <s v="усл."/>
    <n v="1"/>
    <m/>
    <m/>
    <m/>
    <s v="13Д/17"/>
    <x v="1"/>
    <x v="16"/>
    <s v="-"/>
    <s v="Нет данных"/>
    <s v="-"/>
    <s v="-"/>
    <s v="-"/>
    <m/>
    <x v="5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27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19">
        <item x="12"/>
        <item x="1"/>
        <item x="17"/>
        <item x="15"/>
        <item x="11"/>
        <item x="14"/>
        <item x="8"/>
        <item x="6"/>
        <item x="9"/>
        <item x="5"/>
        <item x="10"/>
        <item x="0"/>
        <item x="7"/>
        <item x="13"/>
        <item x="4"/>
        <item x="3"/>
        <item x="2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>
      <items count="58">
        <item x="30"/>
        <item x="34"/>
        <item x="53"/>
        <item x="6"/>
        <item x="37"/>
        <item x="31"/>
        <item x="32"/>
        <item x="54"/>
        <item x="5"/>
        <item x="24"/>
        <item x="7"/>
        <item x="28"/>
        <item x="17"/>
        <item x="48"/>
        <item x="20"/>
        <item x="25"/>
        <item x="47"/>
        <item x="18"/>
        <item x="33"/>
        <item x="26"/>
        <item x="3"/>
        <item x="4"/>
        <item x="19"/>
        <item x="52"/>
        <item x="56"/>
        <item x="55"/>
        <item x="27"/>
        <item x="23"/>
        <item x="42"/>
        <item x="51"/>
        <item x="9"/>
        <item x="2"/>
        <item x="29"/>
        <item x="10"/>
        <item x="50"/>
        <item x="8"/>
        <item x="21"/>
        <item x="11"/>
        <item x="45"/>
        <item x="22"/>
        <item x="38"/>
        <item x="40"/>
        <item x="0"/>
        <item x="35"/>
        <item x="46"/>
        <item x="41"/>
        <item x="16"/>
        <item x="39"/>
        <item x="49"/>
        <item x="43"/>
        <item x="15"/>
        <item x="36"/>
        <item x="13"/>
        <item x="14"/>
        <item x="12"/>
        <item x="44"/>
        <item x="1"/>
        <item t="default"/>
      </items>
    </pivotField>
    <pivotField showAll="0"/>
  </pivotFields>
  <rowFields count="2">
    <field x="14"/>
    <field x="15"/>
  </rowFields>
  <rowItems count="24">
    <i>
      <x/>
    </i>
    <i r="1">
      <x v="1"/>
    </i>
    <i r="1">
      <x v="3"/>
    </i>
    <i r="1">
      <x v="4"/>
    </i>
    <i r="1">
      <x v="6"/>
    </i>
    <i r="1">
      <x v="10"/>
    </i>
    <i r="1">
      <x v="11"/>
    </i>
    <i r="1">
      <x v="14"/>
    </i>
    <i r="1">
      <x v="15"/>
    </i>
    <i r="1">
      <x v="16"/>
    </i>
    <i>
      <x v="1"/>
    </i>
    <i r="1">
      <x/>
    </i>
    <i r="1">
      <x v="2"/>
    </i>
    <i r="1">
      <x v="4"/>
    </i>
    <i r="1">
      <x v="5"/>
    </i>
    <i r="1">
      <x v="6"/>
    </i>
    <i r="1">
      <x v="8"/>
    </i>
    <i r="1">
      <x v="9"/>
    </i>
    <i r="1">
      <x v="12"/>
    </i>
    <i r="1">
      <x v="13"/>
    </i>
    <i r="1">
      <x v="17"/>
    </i>
    <i>
      <x v="2"/>
    </i>
    <i r="1">
      <x v="7"/>
    </i>
    <i t="grand">
      <x/>
    </i>
  </rowItems>
  <colItems count="1">
    <i/>
  </colItems>
  <dataFields count="1">
    <dataField name="Сумма по полю Общая стоимость поставки по договору с учетом НДС, руб." fld="22" baseField="1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4:Z68" totalsRowCount="1" headerRowDxfId="55" headerRowBorderDxfId="54" tableBorderDxfId="53" totalsRowBorderDxfId="52">
  <autoFilter ref="A4:Z67"/>
  <tableColumns count="26">
    <tableColumn id="1" name="Статус оборудования" dataDxfId="51" totalsRowDxfId="50"/>
    <tableColumn id="3" name="Изм. спецификации" dataDxfId="49" totalsRowDxfId="48"/>
    <tableColumn id="4" name="Поз. по спецификации" dataDxfId="47" totalsRowDxfId="46"/>
    <tableColumn id="5" name="Поставка подрядчика или заказчика" dataDxfId="45" totalsRowDxfId="44"/>
    <tableColumn id="6" name="Наименование" dataDxfId="43" totalsRowDxfId="42"/>
    <tableColumn id="7" name="Тип" dataDxfId="41" totalsRowDxfId="40"/>
    <tableColumn id="8" name="Завод-изготовитель по спецификации" dataDxfId="39" totalsRowDxfId="38"/>
    <tableColumn id="9" name="Ед. изм." dataDxfId="37" totalsRowDxfId="36"/>
    <tableColumn id="10" name="Кол-во" dataDxfId="35" totalsRowDxfId="34"/>
    <tableColumn id="11" name="Примечание" dataDxfId="33" totalsRowDxfId="32"/>
    <tableColumn id="27" name="Наименование в соответствии с первичной документацией" dataDxfId="31" totalsRowDxfId="30"/>
    <tableColumn id="28" name="Условия хранения" dataDxfId="29" totalsRowDxfId="28"/>
    <tableColumn id="12" name="Статус соответствия" dataDxfId="27" totalsRowDxfId="26"/>
    <tableColumn id="13" name="ОС-15" dataDxfId="25" totalsRowDxfId="24"/>
    <tableColumn id="14" name="№ Договора поставки" dataDxfId="23" totalsRowDxfId="22"/>
    <tableColumn id="15" name="Поставщик" dataDxfId="21" totalsRowDxfId="20"/>
    <tableColumn id="17" name="Заводской номер оборудования" dataDxfId="19" totalsRowDxfId="18"/>
    <tableColumn id="18" name="Дата поставки" dataDxfId="17" totalsRowDxfId="16"/>
    <tableColumn id="19" name="Дата консервации" dataDxfId="15" totalsRowDxfId="14"/>
    <tableColumn id="20" name="Срок действия гарантии до ввода в эксплуатацию (срок хранения)" dataDxfId="13" totalsRowDxfId="12"/>
    <tableColumn id="21" name="Статус гарантии (истекла или действует)" dataDxfId="11" totalsRowDxfId="10"/>
    <tableColumn id="22" name="Дополнительные работы к позиции" dataDxfId="9" totalsRowDxfId="8"/>
    <tableColumn id="23" name="Общая стоимость поставки по договору с учетом НДС, руб." totalsRowFunction="sum" dataDxfId="7" totalsRowDxfId="6" dataCellStyle="Финансовый"/>
    <tableColumn id="24" name="Примечание по ремонтно-восстановительным работам" dataDxfId="5" totalsRowDxfId="4"/>
    <tableColumn id="29" name="Продление гарантийных обязательств, сумма без НДС, руб." totalsRowFunction="sum" dataDxfId="3" totalsRowDxfId="2"/>
    <tableColumn id="30" name="Проведение консервации оборудования и ревизии, сумма без НДС, руб." totalsRowFunction="sum" dataDxfId="1" totalsRow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7"/>
  <sheetViews>
    <sheetView topLeftCell="B1" workbookViewId="0">
      <selection activeCell="H24" sqref="H24"/>
    </sheetView>
  </sheetViews>
  <sheetFormatPr defaultRowHeight="15" x14ac:dyDescent="0.25"/>
  <cols>
    <col min="1" max="1" width="64.28515625" customWidth="1"/>
    <col min="2" max="2" width="72" customWidth="1"/>
    <col min="3" max="4" width="6" customWidth="1"/>
    <col min="5" max="5" width="9" customWidth="1"/>
    <col min="6" max="6" width="8" customWidth="1"/>
    <col min="7" max="7" width="6" customWidth="1"/>
    <col min="8" max="8" width="9" customWidth="1"/>
    <col min="9" max="14" width="7" customWidth="1"/>
    <col min="15" max="15" width="9" customWidth="1"/>
    <col min="16" max="17" width="7" customWidth="1"/>
    <col min="18" max="18" width="10" bestFit="1" customWidth="1"/>
    <col min="19" max="29" width="7" customWidth="1"/>
    <col min="30" max="35" width="8" customWidth="1"/>
    <col min="36" max="36" width="11" bestFit="1" customWidth="1"/>
    <col min="37" max="39" width="8" customWidth="1"/>
    <col min="40" max="40" width="11" bestFit="1" customWidth="1"/>
    <col min="41" max="41" width="8" customWidth="1"/>
    <col min="42" max="43" width="10" bestFit="1" customWidth="1"/>
    <col min="44" max="45" width="8" customWidth="1"/>
    <col min="46" max="46" width="11" bestFit="1" customWidth="1"/>
    <col min="47" max="47" width="10" bestFit="1" customWidth="1"/>
    <col min="48" max="49" width="11" bestFit="1" customWidth="1"/>
    <col min="50" max="53" width="9" customWidth="1"/>
    <col min="54" max="54" width="12" bestFit="1" customWidth="1"/>
    <col min="55" max="55" width="9" customWidth="1"/>
    <col min="56" max="56" width="12" bestFit="1" customWidth="1"/>
    <col min="57" max="57" width="5" customWidth="1"/>
    <col min="58" max="58" width="5.28515625" customWidth="1"/>
    <col min="59" max="59" width="11.85546875" bestFit="1" customWidth="1"/>
  </cols>
  <sheetData>
    <row r="3" spans="1:2" x14ac:dyDescent="0.25">
      <c r="A3" s="11" t="s">
        <v>218</v>
      </c>
      <c r="B3" t="s">
        <v>220</v>
      </c>
    </row>
    <row r="4" spans="1:2" x14ac:dyDescent="0.25">
      <c r="A4" s="12" t="s">
        <v>14</v>
      </c>
      <c r="B4" s="14">
        <v>111700000</v>
      </c>
    </row>
    <row r="5" spans="1:2" x14ac:dyDescent="0.25">
      <c r="A5" s="13" t="s">
        <v>92</v>
      </c>
      <c r="B5" s="14">
        <v>1812600</v>
      </c>
    </row>
    <row r="6" spans="1:2" x14ac:dyDescent="0.25">
      <c r="A6" s="13" t="s">
        <v>149</v>
      </c>
      <c r="B6" s="14">
        <v>18571900</v>
      </c>
    </row>
    <row r="7" spans="1:2" x14ac:dyDescent="0.25">
      <c r="A7" s="13" t="s">
        <v>126</v>
      </c>
      <c r="B7" s="14">
        <v>285000</v>
      </c>
    </row>
    <row r="8" spans="1:2" x14ac:dyDescent="0.25">
      <c r="A8" s="13" t="s">
        <v>101</v>
      </c>
      <c r="B8" s="14">
        <v>7068000</v>
      </c>
    </row>
    <row r="9" spans="1:2" x14ac:dyDescent="0.25">
      <c r="A9" s="13" t="s">
        <v>99</v>
      </c>
      <c r="B9" s="14">
        <v>820800</v>
      </c>
    </row>
    <row r="10" spans="1:2" x14ac:dyDescent="0.25">
      <c r="A10" s="13" t="s">
        <v>111</v>
      </c>
      <c r="B10" s="14">
        <v>5130000</v>
      </c>
    </row>
    <row r="11" spans="1:2" x14ac:dyDescent="0.25">
      <c r="A11" s="13" t="s">
        <v>103</v>
      </c>
      <c r="B11" s="14">
        <v>74078700</v>
      </c>
    </row>
    <row r="12" spans="1:2" x14ac:dyDescent="0.25">
      <c r="A12" s="13" t="s">
        <v>237</v>
      </c>
      <c r="B12" s="14">
        <v>2667600</v>
      </c>
    </row>
    <row r="13" spans="1:2" x14ac:dyDescent="0.25">
      <c r="A13" s="13" t="s">
        <v>91</v>
      </c>
      <c r="B13" s="14">
        <v>1265400</v>
      </c>
    </row>
    <row r="14" spans="1:2" x14ac:dyDescent="0.25">
      <c r="A14" s="12" t="s">
        <v>70</v>
      </c>
      <c r="B14" s="14">
        <v>239162313.97</v>
      </c>
    </row>
    <row r="15" spans="1:2" x14ac:dyDescent="0.25">
      <c r="A15" s="13" t="s">
        <v>114</v>
      </c>
      <c r="B15" s="14">
        <v>24077578.52</v>
      </c>
    </row>
    <row r="16" spans="1:2" x14ac:dyDescent="0.25">
      <c r="A16" s="13" t="s">
        <v>150</v>
      </c>
      <c r="B16" s="14">
        <v>113940</v>
      </c>
    </row>
    <row r="17" spans="1:2" x14ac:dyDescent="0.25">
      <c r="A17" s="13" t="s">
        <v>126</v>
      </c>
      <c r="B17" s="14">
        <v>805176</v>
      </c>
    </row>
    <row r="18" spans="1:2" x14ac:dyDescent="0.25">
      <c r="A18" s="13" t="s">
        <v>118</v>
      </c>
      <c r="B18" s="14">
        <v>329141.7</v>
      </c>
    </row>
    <row r="19" spans="1:2" x14ac:dyDescent="0.25">
      <c r="A19" s="13" t="s">
        <v>101</v>
      </c>
      <c r="B19" s="14">
        <v>23815720</v>
      </c>
    </row>
    <row r="20" spans="1:2" x14ac:dyDescent="0.25">
      <c r="A20" s="13" t="s">
        <v>122</v>
      </c>
      <c r="B20" s="14">
        <v>30606361.800000001</v>
      </c>
    </row>
    <row r="21" spans="1:2" x14ac:dyDescent="0.25">
      <c r="A21" s="13" t="s">
        <v>121</v>
      </c>
      <c r="B21" s="14">
        <v>89303202.260000005</v>
      </c>
    </row>
    <row r="22" spans="1:2" x14ac:dyDescent="0.25">
      <c r="A22" s="13" t="s">
        <v>127</v>
      </c>
      <c r="B22" s="14">
        <v>53172000</v>
      </c>
    </row>
    <row r="23" spans="1:2" x14ac:dyDescent="0.25">
      <c r="A23" s="13" t="s">
        <v>117</v>
      </c>
      <c r="B23" s="14">
        <v>14139193.689999999</v>
      </c>
    </row>
    <row r="24" spans="1:2" x14ac:dyDescent="0.25">
      <c r="A24" s="13" t="s">
        <v>238</v>
      </c>
      <c r="B24" s="14">
        <v>2800000</v>
      </c>
    </row>
    <row r="25" spans="1:2" x14ac:dyDescent="0.25">
      <c r="A25" s="12" t="s">
        <v>76</v>
      </c>
      <c r="B25" s="14">
        <v>44224522.770000003</v>
      </c>
    </row>
    <row r="26" spans="1:2" x14ac:dyDescent="0.25">
      <c r="A26" s="13" t="s">
        <v>250</v>
      </c>
      <c r="B26" s="14">
        <v>44224522.770000003</v>
      </c>
    </row>
    <row r="27" spans="1:2" x14ac:dyDescent="0.25">
      <c r="A27" s="12" t="s">
        <v>219</v>
      </c>
      <c r="B27" s="14">
        <v>395086836.74000001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74"/>
  <sheetViews>
    <sheetView showGridLines="0" tabSelected="1" zoomScale="87" zoomScaleNormal="87" workbookViewId="0">
      <pane ySplit="4" topLeftCell="A5" activePane="bottomLeft" state="frozen"/>
      <selection pane="bottomLeft" activeCell="A2" sqref="A2:X2"/>
    </sheetView>
  </sheetViews>
  <sheetFormatPr defaultColWidth="9.140625" defaultRowHeight="15" x14ac:dyDescent="0.25"/>
  <cols>
    <col min="1" max="1" width="21.7109375" style="5" customWidth="1"/>
    <col min="2" max="2" width="9.28515625" style="5" hidden="1" customWidth="1"/>
    <col min="3" max="3" width="10.5703125" style="4" hidden="1" customWidth="1"/>
    <col min="4" max="4" width="16.42578125" style="4" hidden="1" customWidth="1"/>
    <col min="5" max="5" width="35.140625" style="7" customWidth="1"/>
    <col min="6" max="6" width="20.42578125" style="3" hidden="1" customWidth="1"/>
    <col min="7" max="7" width="13.42578125" style="3" hidden="1" customWidth="1"/>
    <col min="8" max="8" width="7.7109375" style="3" customWidth="1"/>
    <col min="9" max="9" width="5" style="3" customWidth="1"/>
    <col min="10" max="10" width="11.7109375" style="3" hidden="1" customWidth="1"/>
    <col min="11" max="11" width="32.7109375" style="3" customWidth="1"/>
    <col min="12" max="12" width="11.7109375" style="3" hidden="1" customWidth="1"/>
    <col min="13" max="13" width="14.140625" style="3" hidden="1" customWidth="1"/>
    <col min="14" max="14" width="10.28515625" style="3" customWidth="1"/>
    <col min="15" max="15" width="12.140625" style="3" customWidth="1"/>
    <col min="16" max="16" width="15.85546875" style="3" customWidth="1"/>
    <col min="17" max="17" width="17.140625" style="3" customWidth="1"/>
    <col min="18" max="18" width="11" style="3" customWidth="1"/>
    <col min="19" max="19" width="11.7109375" style="3" hidden="1" customWidth="1"/>
    <col min="20" max="20" width="13.28515625" style="3" hidden="1" customWidth="1"/>
    <col min="21" max="21" width="12.28515625" style="3" hidden="1" customWidth="1"/>
    <col min="22" max="22" width="14.28515625" style="3" hidden="1" customWidth="1"/>
    <col min="23" max="23" width="19.85546875" style="10" hidden="1" customWidth="1"/>
    <col min="24" max="24" width="20.140625" style="5" hidden="1" customWidth="1"/>
    <col min="25" max="25" width="17.85546875" style="5" hidden="1" customWidth="1"/>
    <col min="26" max="26" width="14.5703125" style="5" hidden="1" customWidth="1"/>
    <col min="27" max="16384" width="9.140625" style="5"/>
  </cols>
  <sheetData>
    <row r="2" spans="1:26" ht="18.75" x14ac:dyDescent="0.25">
      <c r="A2" s="97" t="s">
        <v>308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6" ht="57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24"/>
    </row>
    <row r="4" spans="1:26" ht="88.5" customHeight="1" thickBot="1" x14ac:dyDescent="0.3">
      <c r="A4" s="31" t="s">
        <v>296</v>
      </c>
      <c r="B4" s="32" t="s">
        <v>148</v>
      </c>
      <c r="C4" s="33" t="s">
        <v>4</v>
      </c>
      <c r="D4" s="33" t="s">
        <v>86</v>
      </c>
      <c r="E4" s="33" t="s">
        <v>0</v>
      </c>
      <c r="F4" s="33" t="s">
        <v>1</v>
      </c>
      <c r="G4" s="33" t="s">
        <v>90</v>
      </c>
      <c r="H4" s="33" t="s">
        <v>3</v>
      </c>
      <c r="I4" s="33" t="s">
        <v>2</v>
      </c>
      <c r="J4" s="33" t="s">
        <v>192</v>
      </c>
      <c r="K4" s="33" t="s">
        <v>256</v>
      </c>
      <c r="L4" s="33" t="s">
        <v>257</v>
      </c>
      <c r="M4" s="33" t="s">
        <v>245</v>
      </c>
      <c r="N4" s="33" t="s">
        <v>242</v>
      </c>
      <c r="O4" s="33" t="s">
        <v>129</v>
      </c>
      <c r="P4" s="33" t="s">
        <v>13</v>
      </c>
      <c r="Q4" s="33" t="s">
        <v>93</v>
      </c>
      <c r="R4" s="33" t="s">
        <v>194</v>
      </c>
      <c r="S4" s="22" t="s">
        <v>195</v>
      </c>
      <c r="T4" s="22" t="s">
        <v>216</v>
      </c>
      <c r="U4" s="22" t="s">
        <v>211</v>
      </c>
      <c r="V4" s="22" t="s">
        <v>71</v>
      </c>
      <c r="W4" s="22" t="s">
        <v>212</v>
      </c>
      <c r="X4" s="25" t="s">
        <v>290</v>
      </c>
      <c r="Y4" s="25" t="s">
        <v>288</v>
      </c>
      <c r="Z4" s="25" t="s">
        <v>289</v>
      </c>
    </row>
    <row r="5" spans="1:26" s="6" customFormat="1" ht="46.5" customHeight="1" thickBot="1" x14ac:dyDescent="0.3">
      <c r="A5" s="57" t="s">
        <v>297</v>
      </c>
      <c r="B5" s="37">
        <v>0</v>
      </c>
      <c r="C5" s="38" t="s">
        <v>193</v>
      </c>
      <c r="D5" s="38" t="s">
        <v>87</v>
      </c>
      <c r="E5" s="63" t="s">
        <v>5</v>
      </c>
      <c r="F5" s="64" t="s">
        <v>6</v>
      </c>
      <c r="G5" s="64" t="s">
        <v>7</v>
      </c>
      <c r="H5" s="64" t="s">
        <v>8</v>
      </c>
      <c r="I5" s="64">
        <v>1</v>
      </c>
      <c r="J5" s="60"/>
      <c r="K5" s="58" t="s">
        <v>300</v>
      </c>
      <c r="L5" s="60"/>
      <c r="M5" s="60" t="s">
        <v>240</v>
      </c>
      <c r="N5" s="65" t="s">
        <v>244</v>
      </c>
      <c r="O5" s="60" t="s">
        <v>73</v>
      </c>
      <c r="P5" s="60" t="s">
        <v>14</v>
      </c>
      <c r="Q5" s="66" t="s">
        <v>110</v>
      </c>
      <c r="R5" s="67" t="s">
        <v>203</v>
      </c>
      <c r="S5" s="28" t="s">
        <v>204</v>
      </c>
      <c r="T5" s="16" t="s">
        <v>196</v>
      </c>
      <c r="U5" s="16" t="s">
        <v>210</v>
      </c>
      <c r="V5" s="15"/>
      <c r="W5" s="17">
        <v>5130000</v>
      </c>
      <c r="X5" s="20"/>
      <c r="Y5" s="1"/>
      <c r="Z5" s="1"/>
    </row>
    <row r="6" spans="1:26" s="6" customFormat="1" ht="84.75" customHeight="1" thickBot="1" x14ac:dyDescent="0.3">
      <c r="A6" s="57" t="s">
        <v>297</v>
      </c>
      <c r="B6" s="1">
        <v>0</v>
      </c>
      <c r="C6" s="2" t="s">
        <v>16</v>
      </c>
      <c r="D6" s="2" t="s">
        <v>87</v>
      </c>
      <c r="E6" s="59" t="s">
        <v>9</v>
      </c>
      <c r="F6" s="68" t="s">
        <v>10</v>
      </c>
      <c r="G6" s="68" t="s">
        <v>11</v>
      </c>
      <c r="H6" s="68" t="s">
        <v>8</v>
      </c>
      <c r="I6" s="68">
        <v>1</v>
      </c>
      <c r="J6" s="58"/>
      <c r="K6" s="58" t="s">
        <v>300</v>
      </c>
      <c r="L6" s="58"/>
      <c r="M6" s="58" t="s">
        <v>240</v>
      </c>
      <c r="N6" s="69" t="s">
        <v>244</v>
      </c>
      <c r="O6" s="58" t="s">
        <v>73</v>
      </c>
      <c r="P6" s="58" t="s">
        <v>14</v>
      </c>
      <c r="Q6" s="70" t="s">
        <v>112</v>
      </c>
      <c r="R6" s="71" t="s">
        <v>203</v>
      </c>
      <c r="S6" s="28" t="s">
        <v>202</v>
      </c>
      <c r="T6" s="16" t="s">
        <v>196</v>
      </c>
      <c r="U6" s="16" t="s">
        <v>210</v>
      </c>
      <c r="V6" s="15"/>
      <c r="W6" s="19" t="s">
        <v>225</v>
      </c>
      <c r="X6" s="20"/>
      <c r="Y6" s="1"/>
      <c r="Z6" s="1"/>
    </row>
    <row r="7" spans="1:26" s="6" customFormat="1" ht="118.5" customHeight="1" thickBot="1" x14ac:dyDescent="0.3">
      <c r="A7" s="57" t="s">
        <v>297</v>
      </c>
      <c r="B7" s="1">
        <v>0</v>
      </c>
      <c r="C7" s="2" t="s">
        <v>21</v>
      </c>
      <c r="D7" s="2" t="s">
        <v>87</v>
      </c>
      <c r="E7" s="59" t="s">
        <v>24</v>
      </c>
      <c r="F7" s="68" t="s">
        <v>26</v>
      </c>
      <c r="G7" s="68" t="s">
        <v>30</v>
      </c>
      <c r="H7" s="68" t="s">
        <v>8</v>
      </c>
      <c r="I7" s="68">
        <v>6</v>
      </c>
      <c r="J7" s="58"/>
      <c r="K7" s="58" t="s">
        <v>254</v>
      </c>
      <c r="L7" s="58" t="s">
        <v>258</v>
      </c>
      <c r="M7" s="58" t="s">
        <v>246</v>
      </c>
      <c r="N7" s="58"/>
      <c r="O7" s="58" t="s">
        <v>73</v>
      </c>
      <c r="P7" s="58" t="s">
        <v>14</v>
      </c>
      <c r="Q7" s="58" t="s">
        <v>98</v>
      </c>
      <c r="R7" s="72">
        <v>43049</v>
      </c>
      <c r="S7" s="28" t="s">
        <v>197</v>
      </c>
      <c r="T7" s="15" t="s">
        <v>196</v>
      </c>
      <c r="U7" s="16" t="s">
        <v>210</v>
      </c>
      <c r="V7" s="18"/>
      <c r="W7" s="17">
        <v>1641600</v>
      </c>
      <c r="X7" s="20" t="s">
        <v>291</v>
      </c>
      <c r="Y7" s="26">
        <v>136080</v>
      </c>
      <c r="Z7" s="26">
        <v>302400</v>
      </c>
    </row>
    <row r="8" spans="1:26" s="6" customFormat="1" ht="60" customHeight="1" thickBot="1" x14ac:dyDescent="0.3">
      <c r="A8" s="57" t="s">
        <v>297</v>
      </c>
      <c r="B8" s="1">
        <v>0</v>
      </c>
      <c r="C8" s="2" t="s">
        <v>16</v>
      </c>
      <c r="D8" s="2" t="s">
        <v>87</v>
      </c>
      <c r="E8" s="59" t="s">
        <v>95</v>
      </c>
      <c r="F8" s="68" t="s">
        <v>27</v>
      </c>
      <c r="G8" s="68" t="s">
        <v>30</v>
      </c>
      <c r="H8" s="68" t="s">
        <v>8</v>
      </c>
      <c r="I8" s="68">
        <v>6</v>
      </c>
      <c r="J8" s="58"/>
      <c r="K8" s="58" t="s">
        <v>298</v>
      </c>
      <c r="L8" s="58"/>
      <c r="M8" s="58" t="s">
        <v>240</v>
      </c>
      <c r="N8" s="58"/>
      <c r="O8" s="58" t="s">
        <v>73</v>
      </c>
      <c r="P8" s="58" t="s">
        <v>14</v>
      </c>
      <c r="Q8" s="58" t="s">
        <v>97</v>
      </c>
      <c r="R8" s="72">
        <v>43049</v>
      </c>
      <c r="S8" s="29">
        <v>43017</v>
      </c>
      <c r="T8" s="15" t="s">
        <v>201</v>
      </c>
      <c r="U8" s="16" t="s">
        <v>210</v>
      </c>
      <c r="V8" s="18"/>
      <c r="W8" s="17">
        <v>581400</v>
      </c>
      <c r="X8" s="27"/>
      <c r="Y8" s="1"/>
      <c r="Z8" s="1"/>
    </row>
    <row r="9" spans="1:26" s="6" customFormat="1" ht="73.5" customHeight="1" thickBot="1" x14ac:dyDescent="0.3">
      <c r="A9" s="57" t="s">
        <v>297</v>
      </c>
      <c r="B9" s="1">
        <v>0</v>
      </c>
      <c r="C9" s="2" t="s">
        <v>17</v>
      </c>
      <c r="D9" s="2" t="s">
        <v>87</v>
      </c>
      <c r="E9" s="59" t="s">
        <v>95</v>
      </c>
      <c r="F9" s="68" t="s">
        <v>28</v>
      </c>
      <c r="G9" s="68" t="s">
        <v>30</v>
      </c>
      <c r="H9" s="68" t="s">
        <v>8</v>
      </c>
      <c r="I9" s="68">
        <v>6</v>
      </c>
      <c r="J9" s="58"/>
      <c r="K9" s="58" t="s">
        <v>299</v>
      </c>
      <c r="L9" s="58"/>
      <c r="M9" s="58" t="s">
        <v>240</v>
      </c>
      <c r="N9" s="58"/>
      <c r="O9" s="58" t="s">
        <v>73</v>
      </c>
      <c r="P9" s="58" t="s">
        <v>14</v>
      </c>
      <c r="Q9" s="58" t="s">
        <v>96</v>
      </c>
      <c r="R9" s="72">
        <v>43049</v>
      </c>
      <c r="S9" s="29">
        <v>43017</v>
      </c>
      <c r="T9" s="15" t="s">
        <v>201</v>
      </c>
      <c r="U9" s="16" t="s">
        <v>210</v>
      </c>
      <c r="V9" s="18"/>
      <c r="W9" s="17">
        <v>684000</v>
      </c>
      <c r="X9" s="27"/>
      <c r="Y9" s="1"/>
      <c r="Z9" s="1"/>
    </row>
    <row r="10" spans="1:26" s="6" customFormat="1" ht="60" customHeight="1" thickBot="1" x14ac:dyDescent="0.3">
      <c r="A10" s="57" t="s">
        <v>297</v>
      </c>
      <c r="B10" s="1">
        <v>0</v>
      </c>
      <c r="C10" s="2" t="s">
        <v>18</v>
      </c>
      <c r="D10" s="2" t="s">
        <v>87</v>
      </c>
      <c r="E10" s="59" t="s">
        <v>25</v>
      </c>
      <c r="F10" s="68" t="s">
        <v>29</v>
      </c>
      <c r="G10" s="68" t="s">
        <v>30</v>
      </c>
      <c r="H10" s="68" t="s">
        <v>8</v>
      </c>
      <c r="I10" s="68">
        <v>6</v>
      </c>
      <c r="J10" s="58"/>
      <c r="K10" s="58" t="s">
        <v>255</v>
      </c>
      <c r="L10" s="58" t="s">
        <v>259</v>
      </c>
      <c r="M10" s="58" t="s">
        <v>240</v>
      </c>
      <c r="N10" s="58"/>
      <c r="O10" s="58" t="s">
        <v>73</v>
      </c>
      <c r="P10" s="58" t="s">
        <v>14</v>
      </c>
      <c r="Q10" s="58" t="s">
        <v>94</v>
      </c>
      <c r="R10" s="72">
        <v>43049</v>
      </c>
      <c r="S10" s="28" t="s">
        <v>200</v>
      </c>
      <c r="T10" s="15" t="s">
        <v>199</v>
      </c>
      <c r="U10" s="16" t="s">
        <v>210</v>
      </c>
      <c r="V10" s="18"/>
      <c r="W10" s="17">
        <v>171000</v>
      </c>
      <c r="X10" s="20" t="s">
        <v>292</v>
      </c>
      <c r="Y10" s="26">
        <v>22500</v>
      </c>
      <c r="Z10" s="26">
        <v>30000</v>
      </c>
    </row>
    <row r="11" spans="1:26" s="6" customFormat="1" ht="60" customHeight="1" thickBot="1" x14ac:dyDescent="0.3">
      <c r="A11" s="57" t="s">
        <v>297</v>
      </c>
      <c r="B11" s="1">
        <v>0</v>
      </c>
      <c r="C11" s="2" t="s">
        <v>16</v>
      </c>
      <c r="D11" s="2" t="s">
        <v>87</v>
      </c>
      <c r="E11" s="59" t="s">
        <v>32</v>
      </c>
      <c r="F11" s="68" t="s">
        <v>34</v>
      </c>
      <c r="G11" s="68" t="s">
        <v>152</v>
      </c>
      <c r="H11" s="68" t="s">
        <v>12</v>
      </c>
      <c r="I11" s="68">
        <v>2</v>
      </c>
      <c r="J11" s="58"/>
      <c r="K11" s="58" t="s">
        <v>272</v>
      </c>
      <c r="L11" s="58"/>
      <c r="M11" s="58" t="s">
        <v>240</v>
      </c>
      <c r="N11" s="58"/>
      <c r="O11" s="58" t="s">
        <v>73</v>
      </c>
      <c r="P11" s="58" t="s">
        <v>14</v>
      </c>
      <c r="Q11" s="58" t="s">
        <v>134</v>
      </c>
      <c r="R11" s="72">
        <v>43042</v>
      </c>
      <c r="S11" s="28" t="s">
        <v>197</v>
      </c>
      <c r="T11" s="15" t="s">
        <v>201</v>
      </c>
      <c r="U11" s="16" t="s">
        <v>210</v>
      </c>
      <c r="V11" s="18"/>
      <c r="W11" s="17">
        <v>684000</v>
      </c>
      <c r="X11" s="27"/>
      <c r="Y11" s="1"/>
      <c r="Z11" s="1"/>
    </row>
    <row r="12" spans="1:26" s="6" customFormat="1" ht="60" customHeight="1" thickBot="1" x14ac:dyDescent="0.3">
      <c r="A12" s="57" t="s">
        <v>297</v>
      </c>
      <c r="B12" s="1">
        <v>0</v>
      </c>
      <c r="C12" s="2" t="s">
        <v>17</v>
      </c>
      <c r="D12" s="2" t="s">
        <v>87</v>
      </c>
      <c r="E12" s="59" t="s">
        <v>248</v>
      </c>
      <c r="F12" s="68" t="s">
        <v>34</v>
      </c>
      <c r="G12" s="68" t="s">
        <v>152</v>
      </c>
      <c r="H12" s="68" t="s">
        <v>12</v>
      </c>
      <c r="I12" s="68">
        <v>1</v>
      </c>
      <c r="J12" s="58"/>
      <c r="K12" s="58" t="s">
        <v>275</v>
      </c>
      <c r="L12" s="58"/>
      <c r="M12" s="58" t="s">
        <v>240</v>
      </c>
      <c r="N12" s="58"/>
      <c r="O12" s="58" t="s">
        <v>73</v>
      </c>
      <c r="P12" s="58" t="s">
        <v>14</v>
      </c>
      <c r="Q12" s="58">
        <v>10089</v>
      </c>
      <c r="R12" s="72">
        <v>43042</v>
      </c>
      <c r="S12" s="28" t="s">
        <v>197</v>
      </c>
      <c r="T12" s="15" t="s">
        <v>201</v>
      </c>
      <c r="U12" s="16" t="s">
        <v>210</v>
      </c>
      <c r="V12" s="18"/>
      <c r="W12" s="17">
        <v>273600</v>
      </c>
      <c r="X12" s="27"/>
      <c r="Y12" s="1"/>
      <c r="Z12" s="1"/>
    </row>
    <row r="13" spans="1:26" s="6" customFormat="1" ht="57" customHeight="1" thickBot="1" x14ac:dyDescent="0.3">
      <c r="A13" s="57" t="s">
        <v>297</v>
      </c>
      <c r="B13" s="1">
        <v>0</v>
      </c>
      <c r="C13" s="2" t="s">
        <v>21</v>
      </c>
      <c r="D13" s="2" t="s">
        <v>87</v>
      </c>
      <c r="E13" s="59" t="s">
        <v>77</v>
      </c>
      <c r="F13" s="68" t="s">
        <v>81</v>
      </c>
      <c r="G13" s="68" t="s">
        <v>152</v>
      </c>
      <c r="H13" s="68" t="s">
        <v>12</v>
      </c>
      <c r="I13" s="68">
        <v>2</v>
      </c>
      <c r="J13" s="58"/>
      <c r="K13" s="58" t="s">
        <v>276</v>
      </c>
      <c r="L13" s="58"/>
      <c r="M13" s="58" t="s">
        <v>240</v>
      </c>
      <c r="N13" s="58"/>
      <c r="O13" s="58" t="s">
        <v>73</v>
      </c>
      <c r="P13" s="58" t="s">
        <v>14</v>
      </c>
      <c r="Q13" s="58" t="s">
        <v>104</v>
      </c>
      <c r="R13" s="72">
        <v>43014</v>
      </c>
      <c r="S13" s="29">
        <v>43011</v>
      </c>
      <c r="T13" s="15" t="s">
        <v>205</v>
      </c>
      <c r="U13" s="15" t="s">
        <v>210</v>
      </c>
      <c r="V13" s="18"/>
      <c r="W13" s="17">
        <v>2736000</v>
      </c>
      <c r="X13" s="27"/>
      <c r="Y13" s="1"/>
      <c r="Z13" s="1"/>
    </row>
    <row r="14" spans="1:26" s="6" customFormat="1" ht="48.75" customHeight="1" thickBot="1" x14ac:dyDescent="0.3">
      <c r="A14" s="57" t="s">
        <v>297</v>
      </c>
      <c r="B14" s="1">
        <v>0</v>
      </c>
      <c r="C14" s="2" t="s">
        <v>16</v>
      </c>
      <c r="D14" s="2" t="s">
        <v>87</v>
      </c>
      <c r="E14" s="59" t="s">
        <v>78</v>
      </c>
      <c r="F14" s="68" t="s">
        <v>82</v>
      </c>
      <c r="G14" s="68" t="s">
        <v>152</v>
      </c>
      <c r="H14" s="68" t="s">
        <v>12</v>
      </c>
      <c r="I14" s="68">
        <v>2</v>
      </c>
      <c r="J14" s="58"/>
      <c r="K14" s="58" t="s">
        <v>277</v>
      </c>
      <c r="L14" s="58"/>
      <c r="M14" s="58" t="s">
        <v>240</v>
      </c>
      <c r="N14" s="58"/>
      <c r="O14" s="58" t="s">
        <v>73</v>
      </c>
      <c r="P14" s="58" t="s">
        <v>14</v>
      </c>
      <c r="Q14" s="58" t="s">
        <v>136</v>
      </c>
      <c r="R14" s="72">
        <v>43014</v>
      </c>
      <c r="S14" s="29">
        <v>43011</v>
      </c>
      <c r="T14" s="15" t="s">
        <v>205</v>
      </c>
      <c r="U14" s="15" t="s">
        <v>210</v>
      </c>
      <c r="V14" s="18"/>
      <c r="W14" s="17">
        <v>1596000</v>
      </c>
      <c r="X14" s="27"/>
      <c r="Y14" s="1"/>
      <c r="Z14" s="1"/>
    </row>
    <row r="15" spans="1:26" s="6" customFormat="1" ht="45" customHeight="1" thickBot="1" x14ac:dyDescent="0.3">
      <c r="A15" s="57" t="s">
        <v>297</v>
      </c>
      <c r="B15" s="1">
        <v>0</v>
      </c>
      <c r="C15" s="2" t="s">
        <v>17</v>
      </c>
      <c r="D15" s="2" t="s">
        <v>87</v>
      </c>
      <c r="E15" s="59" t="s">
        <v>79</v>
      </c>
      <c r="F15" s="68" t="s">
        <v>83</v>
      </c>
      <c r="G15" s="68" t="s">
        <v>152</v>
      </c>
      <c r="H15" s="68" t="s">
        <v>12</v>
      </c>
      <c r="I15" s="68">
        <v>2</v>
      </c>
      <c r="J15" s="58"/>
      <c r="K15" s="58" t="s">
        <v>278</v>
      </c>
      <c r="L15" s="58"/>
      <c r="M15" s="58" t="s">
        <v>240</v>
      </c>
      <c r="N15" s="58"/>
      <c r="O15" s="58" t="s">
        <v>73</v>
      </c>
      <c r="P15" s="58" t="s">
        <v>14</v>
      </c>
      <c r="Q15" s="58" t="s">
        <v>106</v>
      </c>
      <c r="R15" s="72">
        <v>43014</v>
      </c>
      <c r="S15" s="29">
        <v>43011</v>
      </c>
      <c r="T15" s="15" t="s">
        <v>205</v>
      </c>
      <c r="U15" s="15" t="s">
        <v>210</v>
      </c>
      <c r="V15" s="18"/>
      <c r="W15" s="17">
        <v>2280000</v>
      </c>
      <c r="X15" s="27"/>
      <c r="Y15" s="1"/>
      <c r="Z15" s="1"/>
    </row>
    <row r="16" spans="1:26" s="6" customFormat="1" ht="45" customHeight="1" thickBot="1" x14ac:dyDescent="0.3">
      <c r="A16" s="57" t="s">
        <v>297</v>
      </c>
      <c r="B16" s="1">
        <v>0</v>
      </c>
      <c r="C16" s="2" t="s">
        <v>19</v>
      </c>
      <c r="D16" s="2" t="s">
        <v>87</v>
      </c>
      <c r="E16" s="59" t="s">
        <v>80</v>
      </c>
      <c r="F16" s="68" t="s">
        <v>84</v>
      </c>
      <c r="G16" s="68" t="s">
        <v>152</v>
      </c>
      <c r="H16" s="68" t="s">
        <v>12</v>
      </c>
      <c r="I16" s="68">
        <v>2</v>
      </c>
      <c r="J16" s="58"/>
      <c r="K16" s="58" t="s">
        <v>273</v>
      </c>
      <c r="L16" s="58"/>
      <c r="M16" s="58" t="s">
        <v>240</v>
      </c>
      <c r="N16" s="58"/>
      <c r="O16" s="58" t="s">
        <v>73</v>
      </c>
      <c r="P16" s="58" t="s">
        <v>14</v>
      </c>
      <c r="Q16" s="58" t="s">
        <v>109</v>
      </c>
      <c r="R16" s="72">
        <v>43014</v>
      </c>
      <c r="S16" s="29">
        <v>43011</v>
      </c>
      <c r="T16" s="15" t="s">
        <v>205</v>
      </c>
      <c r="U16" s="15" t="s">
        <v>210</v>
      </c>
      <c r="V16" s="18"/>
      <c r="W16" s="17">
        <v>3078000</v>
      </c>
      <c r="X16" s="27"/>
      <c r="Y16" s="1"/>
      <c r="Z16" s="1"/>
    </row>
    <row r="17" spans="1:26" s="6" customFormat="1" ht="111.75" customHeight="1" x14ac:dyDescent="0.25">
      <c r="A17" s="80" t="s">
        <v>297</v>
      </c>
      <c r="B17" s="81">
        <v>0</v>
      </c>
      <c r="C17" s="82" t="s">
        <v>21</v>
      </c>
      <c r="D17" s="82" t="s">
        <v>87</v>
      </c>
      <c r="E17" s="62" t="s">
        <v>269</v>
      </c>
      <c r="F17" s="83" t="s">
        <v>154</v>
      </c>
      <c r="G17" s="83" t="s">
        <v>152</v>
      </c>
      <c r="H17" s="83" t="s">
        <v>39</v>
      </c>
      <c r="I17" s="83">
        <v>2</v>
      </c>
      <c r="J17" s="61" t="s">
        <v>72</v>
      </c>
      <c r="K17" s="61" t="s">
        <v>295</v>
      </c>
      <c r="L17" s="61"/>
      <c r="M17" s="61" t="s">
        <v>240</v>
      </c>
      <c r="N17" s="61"/>
      <c r="O17" s="61" t="s">
        <v>74</v>
      </c>
      <c r="P17" s="61" t="s">
        <v>70</v>
      </c>
      <c r="Q17" s="61" t="s">
        <v>120</v>
      </c>
      <c r="R17" s="84">
        <v>43123</v>
      </c>
      <c r="S17" s="28" t="s">
        <v>215</v>
      </c>
      <c r="T17" s="15" t="s">
        <v>232</v>
      </c>
      <c r="U17" s="15" t="s">
        <v>217</v>
      </c>
      <c r="V17" s="15" t="s">
        <v>145</v>
      </c>
      <c r="W17" s="17">
        <v>89303202.260000005</v>
      </c>
      <c r="X17" s="20"/>
      <c r="Y17" s="1">
        <v>0</v>
      </c>
      <c r="Z17" s="1">
        <v>690000</v>
      </c>
    </row>
    <row r="18" spans="1:26" s="6" customFormat="1" ht="117.75" customHeight="1" thickBot="1" x14ac:dyDescent="0.3">
      <c r="A18" s="73" t="s">
        <v>301</v>
      </c>
      <c r="B18" s="74">
        <v>2</v>
      </c>
      <c r="C18" s="75" t="s">
        <v>21</v>
      </c>
      <c r="D18" s="75" t="s">
        <v>87</v>
      </c>
      <c r="E18" s="76" t="s">
        <v>41</v>
      </c>
      <c r="F18" s="77" t="s">
        <v>42</v>
      </c>
      <c r="G18" s="77" t="s">
        <v>43</v>
      </c>
      <c r="H18" s="77" t="s">
        <v>39</v>
      </c>
      <c r="I18" s="77">
        <v>1</v>
      </c>
      <c r="J18" s="78"/>
      <c r="K18" s="78" t="s">
        <v>268</v>
      </c>
      <c r="L18" s="78"/>
      <c r="M18" s="78" t="s">
        <v>251</v>
      </c>
      <c r="N18" s="78"/>
      <c r="O18" s="78" t="s">
        <v>75</v>
      </c>
      <c r="P18" s="78" t="s">
        <v>76</v>
      </c>
      <c r="Q18" s="78" t="s">
        <v>294</v>
      </c>
      <c r="R18" s="79">
        <v>43042</v>
      </c>
      <c r="S18" s="30" t="s">
        <v>128</v>
      </c>
      <c r="T18" s="15" t="s">
        <v>128</v>
      </c>
      <c r="U18" s="15" t="s">
        <v>128</v>
      </c>
      <c r="V18" s="18"/>
      <c r="W18" s="17">
        <v>44224522.770000003</v>
      </c>
      <c r="X18" s="27"/>
      <c r="Y18" s="1"/>
      <c r="Z18" s="1"/>
    </row>
    <row r="19" spans="1:26" s="6" customFormat="1" ht="193.5" customHeight="1" thickBot="1" x14ac:dyDescent="0.3">
      <c r="A19" s="85" t="s">
        <v>302</v>
      </c>
      <c r="B19" s="81">
        <v>2</v>
      </c>
      <c r="C19" s="82" t="s">
        <v>16</v>
      </c>
      <c r="D19" s="82" t="s">
        <v>87</v>
      </c>
      <c r="E19" s="62" t="s">
        <v>44</v>
      </c>
      <c r="F19" s="83" t="s">
        <v>45</v>
      </c>
      <c r="G19" s="83" t="s">
        <v>43</v>
      </c>
      <c r="H19" s="83" t="s">
        <v>39</v>
      </c>
      <c r="I19" s="83">
        <v>1</v>
      </c>
      <c r="J19" s="61"/>
      <c r="K19" s="61" t="s">
        <v>241</v>
      </c>
      <c r="L19" s="61"/>
      <c r="M19" s="61" t="s">
        <v>241</v>
      </c>
      <c r="N19" s="86" t="s">
        <v>243</v>
      </c>
      <c r="O19" s="61" t="s">
        <v>69</v>
      </c>
      <c r="P19" s="61" t="s">
        <v>70</v>
      </c>
      <c r="Q19" s="61" t="s">
        <v>128</v>
      </c>
      <c r="R19" s="84">
        <v>42969</v>
      </c>
      <c r="S19" s="30" t="s">
        <v>128</v>
      </c>
      <c r="T19" s="15" t="s">
        <v>128</v>
      </c>
      <c r="U19" s="15" t="s">
        <v>128</v>
      </c>
      <c r="V19" s="18"/>
      <c r="W19" s="17">
        <v>53172000</v>
      </c>
      <c r="X19" s="27"/>
      <c r="Y19" s="1"/>
      <c r="Z19" s="1"/>
    </row>
    <row r="20" spans="1:26" s="6" customFormat="1" ht="132" customHeight="1" thickBot="1" x14ac:dyDescent="0.3">
      <c r="A20" s="80" t="s">
        <v>297</v>
      </c>
      <c r="B20" s="81">
        <v>1</v>
      </c>
      <c r="C20" s="82" t="s">
        <v>21</v>
      </c>
      <c r="D20" s="82" t="s">
        <v>87</v>
      </c>
      <c r="E20" s="62" t="s">
        <v>156</v>
      </c>
      <c r="F20" s="83" t="s">
        <v>157</v>
      </c>
      <c r="G20" s="83" t="s">
        <v>101</v>
      </c>
      <c r="H20" s="83" t="s">
        <v>39</v>
      </c>
      <c r="I20" s="83">
        <v>4</v>
      </c>
      <c r="J20" s="61"/>
      <c r="K20" s="61" t="s">
        <v>261</v>
      </c>
      <c r="L20" s="61"/>
      <c r="M20" s="61" t="s">
        <v>252</v>
      </c>
      <c r="N20" s="61"/>
      <c r="O20" s="61" t="s">
        <v>69</v>
      </c>
      <c r="P20" s="61" t="s">
        <v>70</v>
      </c>
      <c r="Q20" s="61" t="s">
        <v>113</v>
      </c>
      <c r="R20" s="84">
        <v>43027</v>
      </c>
      <c r="S20" s="28" t="s">
        <v>207</v>
      </c>
      <c r="T20" s="15" t="s">
        <v>205</v>
      </c>
      <c r="U20" s="16" t="s">
        <v>210</v>
      </c>
      <c r="V20" s="15" t="s">
        <v>146</v>
      </c>
      <c r="W20" s="17">
        <v>23765080</v>
      </c>
      <c r="X20" s="20"/>
      <c r="Y20" s="1">
        <v>1100000</v>
      </c>
      <c r="Z20" s="1">
        <v>492000</v>
      </c>
    </row>
    <row r="21" spans="1:26" s="6" customFormat="1" ht="102" customHeight="1" thickBot="1" x14ac:dyDescent="0.3">
      <c r="A21" s="80" t="s">
        <v>297</v>
      </c>
      <c r="B21" s="81">
        <v>1</v>
      </c>
      <c r="C21" s="82" t="s">
        <v>18</v>
      </c>
      <c r="D21" s="82" t="s">
        <v>87</v>
      </c>
      <c r="E21" s="62" t="s">
        <v>161</v>
      </c>
      <c r="F21" s="83" t="s">
        <v>49</v>
      </c>
      <c r="G21" s="83" t="s">
        <v>47</v>
      </c>
      <c r="H21" s="83" t="s">
        <v>46</v>
      </c>
      <c r="I21" s="83">
        <v>12</v>
      </c>
      <c r="J21" s="61"/>
      <c r="K21" s="61" t="s">
        <v>265</v>
      </c>
      <c r="L21" s="61"/>
      <c r="M21" s="61" t="s">
        <v>252</v>
      </c>
      <c r="N21" s="61"/>
      <c r="O21" s="61" t="s">
        <v>69</v>
      </c>
      <c r="P21" s="61" t="s">
        <v>70</v>
      </c>
      <c r="Q21" s="61" t="s">
        <v>123</v>
      </c>
      <c r="R21" s="84">
        <v>43039</v>
      </c>
      <c r="S21" s="28" t="s">
        <v>197</v>
      </c>
      <c r="T21" s="15" t="s">
        <v>205</v>
      </c>
      <c r="U21" s="16" t="s">
        <v>210</v>
      </c>
      <c r="V21" s="18"/>
      <c r="W21" s="17">
        <v>16463079.6</v>
      </c>
      <c r="X21" s="27"/>
      <c r="Y21" s="1"/>
      <c r="Z21" s="1"/>
    </row>
    <row r="22" spans="1:26" s="6" customFormat="1" ht="66" customHeight="1" thickBot="1" x14ac:dyDescent="0.3">
      <c r="A22" s="57" t="s">
        <v>297</v>
      </c>
      <c r="B22" s="94">
        <v>1</v>
      </c>
      <c r="C22" s="95" t="s">
        <v>21</v>
      </c>
      <c r="D22" s="95" t="s">
        <v>87</v>
      </c>
      <c r="E22" s="59" t="s">
        <v>165</v>
      </c>
      <c r="F22" s="68" t="s">
        <v>52</v>
      </c>
      <c r="G22" s="68" t="s">
        <v>152</v>
      </c>
      <c r="H22" s="68" t="s">
        <v>12</v>
      </c>
      <c r="I22" s="68">
        <v>4</v>
      </c>
      <c r="J22" s="58"/>
      <c r="K22" s="58" t="s">
        <v>303</v>
      </c>
      <c r="L22" s="58"/>
      <c r="M22" s="58" t="s">
        <v>240</v>
      </c>
      <c r="N22" s="58"/>
      <c r="O22" s="58" t="s">
        <v>73</v>
      </c>
      <c r="P22" s="58" t="s">
        <v>14</v>
      </c>
      <c r="Q22" s="58" t="s">
        <v>130</v>
      </c>
      <c r="R22" s="72">
        <v>43042</v>
      </c>
      <c r="S22" s="28" t="s">
        <v>200</v>
      </c>
      <c r="T22" s="15" t="s">
        <v>201</v>
      </c>
      <c r="U22" s="16" t="s">
        <v>210</v>
      </c>
      <c r="V22" s="18"/>
      <c r="W22" s="17">
        <v>296400</v>
      </c>
      <c r="X22" s="27"/>
      <c r="Y22" s="1"/>
      <c r="Z22" s="1"/>
    </row>
    <row r="23" spans="1:26" s="6" customFormat="1" ht="135" customHeight="1" thickBot="1" x14ac:dyDescent="0.3">
      <c r="A23" s="57" t="s">
        <v>297</v>
      </c>
      <c r="B23" s="94">
        <v>1</v>
      </c>
      <c r="C23" s="95" t="s">
        <v>16</v>
      </c>
      <c r="D23" s="95" t="s">
        <v>87</v>
      </c>
      <c r="E23" s="59" t="s">
        <v>165</v>
      </c>
      <c r="F23" s="68" t="s">
        <v>53</v>
      </c>
      <c r="G23" s="68" t="s">
        <v>152</v>
      </c>
      <c r="H23" s="68" t="s">
        <v>12</v>
      </c>
      <c r="I23" s="68">
        <v>4</v>
      </c>
      <c r="J23" s="58"/>
      <c r="K23" s="58" t="s">
        <v>305</v>
      </c>
      <c r="L23" s="58"/>
      <c r="M23" s="58" t="s">
        <v>240</v>
      </c>
      <c r="N23" s="58"/>
      <c r="O23" s="58" t="s">
        <v>73</v>
      </c>
      <c r="P23" s="58" t="s">
        <v>14</v>
      </c>
      <c r="Q23" s="58" t="s">
        <v>131</v>
      </c>
      <c r="R23" s="72">
        <v>43042</v>
      </c>
      <c r="S23" s="28" t="s">
        <v>200</v>
      </c>
      <c r="T23" s="15" t="s">
        <v>201</v>
      </c>
      <c r="U23" s="16" t="s">
        <v>210</v>
      </c>
      <c r="V23" s="18"/>
      <c r="W23" s="17">
        <v>296400</v>
      </c>
      <c r="X23" s="27"/>
      <c r="Y23" s="1"/>
      <c r="Z23" s="1"/>
    </row>
    <row r="24" spans="1:26" s="6" customFormat="1" ht="120.75" customHeight="1" thickBot="1" x14ac:dyDescent="0.3">
      <c r="A24" s="57" t="s">
        <v>297</v>
      </c>
      <c r="B24" s="94">
        <v>1</v>
      </c>
      <c r="C24" s="95" t="s">
        <v>17</v>
      </c>
      <c r="D24" s="95" t="s">
        <v>87</v>
      </c>
      <c r="E24" s="59" t="s">
        <v>165</v>
      </c>
      <c r="F24" s="68" t="s">
        <v>54</v>
      </c>
      <c r="G24" s="68" t="s">
        <v>152</v>
      </c>
      <c r="H24" s="68" t="s">
        <v>12</v>
      </c>
      <c r="I24" s="68">
        <v>4</v>
      </c>
      <c r="J24" s="58"/>
      <c r="K24" s="58" t="s">
        <v>304</v>
      </c>
      <c r="L24" s="58"/>
      <c r="M24" s="58" t="s">
        <v>240</v>
      </c>
      <c r="N24" s="58"/>
      <c r="O24" s="58" t="s">
        <v>73</v>
      </c>
      <c r="P24" s="58" t="s">
        <v>14</v>
      </c>
      <c r="Q24" s="58" t="s">
        <v>132</v>
      </c>
      <c r="R24" s="72">
        <v>43042</v>
      </c>
      <c r="S24" s="28" t="s">
        <v>200</v>
      </c>
      <c r="T24" s="15" t="s">
        <v>201</v>
      </c>
      <c r="U24" s="16" t="s">
        <v>210</v>
      </c>
      <c r="V24" s="18"/>
      <c r="W24" s="17">
        <v>296400</v>
      </c>
      <c r="X24" s="27"/>
      <c r="Y24" s="1"/>
      <c r="Z24" s="1"/>
    </row>
    <row r="25" spans="1:26" s="6" customFormat="1" ht="117.75" customHeight="1" thickBot="1" x14ac:dyDescent="0.3">
      <c r="A25" s="57" t="s">
        <v>297</v>
      </c>
      <c r="B25" s="94">
        <v>0</v>
      </c>
      <c r="C25" s="95" t="s">
        <v>15</v>
      </c>
      <c r="D25" s="95" t="s">
        <v>87</v>
      </c>
      <c r="E25" s="59" t="s">
        <v>55</v>
      </c>
      <c r="F25" s="68" t="s">
        <v>56</v>
      </c>
      <c r="G25" s="68" t="s">
        <v>152</v>
      </c>
      <c r="H25" s="68" t="s">
        <v>39</v>
      </c>
      <c r="I25" s="68">
        <v>1</v>
      </c>
      <c r="J25" s="58"/>
      <c r="K25" s="58" t="s">
        <v>287</v>
      </c>
      <c r="L25" s="58"/>
      <c r="M25" s="58" t="s">
        <v>240</v>
      </c>
      <c r="N25" s="58"/>
      <c r="O25" s="58" t="s">
        <v>73</v>
      </c>
      <c r="P25" s="58" t="s">
        <v>14</v>
      </c>
      <c r="Q25" s="58">
        <v>418</v>
      </c>
      <c r="R25" s="72">
        <v>43042</v>
      </c>
      <c r="S25" s="28" t="s">
        <v>197</v>
      </c>
      <c r="T25" s="15" t="s">
        <v>201</v>
      </c>
      <c r="U25" s="16" t="s">
        <v>210</v>
      </c>
      <c r="V25" s="18"/>
      <c r="W25" s="17">
        <v>2280000</v>
      </c>
      <c r="X25" s="27"/>
      <c r="Y25" s="1"/>
      <c r="Z25" s="1"/>
    </row>
    <row r="26" spans="1:26" s="6" customFormat="1" ht="139.5" customHeight="1" thickBot="1" x14ac:dyDescent="0.3">
      <c r="A26" s="57" t="s">
        <v>297</v>
      </c>
      <c r="B26" s="94">
        <v>0</v>
      </c>
      <c r="C26" s="95" t="s">
        <v>22</v>
      </c>
      <c r="D26" s="95" t="s">
        <v>87</v>
      </c>
      <c r="E26" s="59" t="s">
        <v>89</v>
      </c>
      <c r="F26" s="68" t="s">
        <v>166</v>
      </c>
      <c r="G26" s="68" t="s">
        <v>152</v>
      </c>
      <c r="H26" s="68" t="s">
        <v>12</v>
      </c>
      <c r="I26" s="68">
        <v>1</v>
      </c>
      <c r="J26" s="58"/>
      <c r="K26" s="58" t="s">
        <v>279</v>
      </c>
      <c r="L26" s="58"/>
      <c r="M26" s="58" t="s">
        <v>240</v>
      </c>
      <c r="N26" s="58"/>
      <c r="O26" s="58" t="s">
        <v>73</v>
      </c>
      <c r="P26" s="58" t="s">
        <v>14</v>
      </c>
      <c r="Q26" s="58">
        <v>10085</v>
      </c>
      <c r="R26" s="72">
        <v>43014</v>
      </c>
      <c r="S26" s="28" t="s">
        <v>197</v>
      </c>
      <c r="T26" s="15" t="s">
        <v>201</v>
      </c>
      <c r="U26" s="16" t="s">
        <v>210</v>
      </c>
      <c r="V26" s="18"/>
      <c r="W26" s="17">
        <v>410400</v>
      </c>
      <c r="X26" s="27"/>
      <c r="Y26" s="1"/>
      <c r="Z26" s="1"/>
    </row>
    <row r="27" spans="1:26" s="6" customFormat="1" ht="58.5" customHeight="1" thickBot="1" x14ac:dyDescent="0.3">
      <c r="A27" s="57" t="s">
        <v>297</v>
      </c>
      <c r="B27" s="94">
        <v>0</v>
      </c>
      <c r="C27" s="95" t="s">
        <v>23</v>
      </c>
      <c r="D27" s="95" t="s">
        <v>87</v>
      </c>
      <c r="E27" s="59" t="s">
        <v>57</v>
      </c>
      <c r="F27" s="68" t="s">
        <v>167</v>
      </c>
      <c r="G27" s="68" t="s">
        <v>152</v>
      </c>
      <c r="H27" s="68" t="s">
        <v>12</v>
      </c>
      <c r="I27" s="68">
        <v>2</v>
      </c>
      <c r="J27" s="58"/>
      <c r="K27" s="58" t="s">
        <v>280</v>
      </c>
      <c r="L27" s="58"/>
      <c r="M27" s="58" t="s">
        <v>240</v>
      </c>
      <c r="N27" s="58"/>
      <c r="O27" s="58" t="s">
        <v>73</v>
      </c>
      <c r="P27" s="58" t="s">
        <v>14</v>
      </c>
      <c r="Q27" s="58" t="s">
        <v>133</v>
      </c>
      <c r="R27" s="72">
        <v>43014</v>
      </c>
      <c r="S27" s="28" t="s">
        <v>197</v>
      </c>
      <c r="T27" s="15" t="s">
        <v>201</v>
      </c>
      <c r="U27" s="16" t="s">
        <v>210</v>
      </c>
      <c r="V27" s="18"/>
      <c r="W27" s="17">
        <v>700800</v>
      </c>
      <c r="X27" s="27"/>
      <c r="Y27" s="1"/>
      <c r="Z27" s="1"/>
    </row>
    <row r="28" spans="1:26" s="6" customFormat="1" ht="45" customHeight="1" thickBot="1" x14ac:dyDescent="0.3">
      <c r="A28" s="57" t="s">
        <v>297</v>
      </c>
      <c r="B28" s="94">
        <v>0</v>
      </c>
      <c r="C28" s="95" t="s">
        <v>35</v>
      </c>
      <c r="D28" s="95" t="s">
        <v>87</v>
      </c>
      <c r="E28" s="59" t="s">
        <v>57</v>
      </c>
      <c r="F28" s="68" t="s">
        <v>168</v>
      </c>
      <c r="G28" s="68" t="s">
        <v>152</v>
      </c>
      <c r="H28" s="68" t="s">
        <v>12</v>
      </c>
      <c r="I28" s="68">
        <v>1</v>
      </c>
      <c r="J28" s="58"/>
      <c r="K28" s="58" t="s">
        <v>281</v>
      </c>
      <c r="L28" s="58"/>
      <c r="M28" s="58" t="s">
        <v>240</v>
      </c>
      <c r="N28" s="58"/>
      <c r="O28" s="58" t="s">
        <v>73</v>
      </c>
      <c r="P28" s="58" t="s">
        <v>14</v>
      </c>
      <c r="Q28" s="58">
        <v>10088</v>
      </c>
      <c r="R28" s="72">
        <v>43014</v>
      </c>
      <c r="S28" s="28" t="s">
        <v>197</v>
      </c>
      <c r="T28" s="15" t="s">
        <v>201</v>
      </c>
      <c r="U28" s="16" t="s">
        <v>210</v>
      </c>
      <c r="V28" s="18"/>
      <c r="W28" s="17">
        <v>349500</v>
      </c>
      <c r="X28" s="27"/>
      <c r="Y28" s="1"/>
      <c r="Z28" s="1"/>
    </row>
    <row r="29" spans="1:26" s="6" customFormat="1" ht="45" customHeight="1" thickBot="1" x14ac:dyDescent="0.3">
      <c r="A29" s="57" t="s">
        <v>297</v>
      </c>
      <c r="B29" s="94">
        <v>0</v>
      </c>
      <c r="C29" s="95" t="s">
        <v>21</v>
      </c>
      <c r="D29" s="95" t="s">
        <v>87</v>
      </c>
      <c r="E29" s="59" t="s">
        <v>58</v>
      </c>
      <c r="F29" s="68" t="s">
        <v>169</v>
      </c>
      <c r="G29" s="68" t="s">
        <v>152</v>
      </c>
      <c r="H29" s="68" t="s">
        <v>12</v>
      </c>
      <c r="I29" s="68">
        <v>2</v>
      </c>
      <c r="J29" s="58"/>
      <c r="K29" s="58" t="s">
        <v>282</v>
      </c>
      <c r="L29" s="58"/>
      <c r="M29" s="58" t="s">
        <v>240</v>
      </c>
      <c r="N29" s="58"/>
      <c r="O29" s="58" t="s">
        <v>73</v>
      </c>
      <c r="P29" s="58" t="s">
        <v>14</v>
      </c>
      <c r="Q29" s="58" t="s">
        <v>107</v>
      </c>
      <c r="R29" s="72">
        <v>43014</v>
      </c>
      <c r="S29" s="29">
        <v>43011</v>
      </c>
      <c r="T29" s="15" t="s">
        <v>205</v>
      </c>
      <c r="U29" s="15" t="s">
        <v>210</v>
      </c>
      <c r="V29" s="18"/>
      <c r="W29" s="17">
        <v>2736000</v>
      </c>
      <c r="X29" s="27"/>
      <c r="Y29" s="1"/>
      <c r="Z29" s="1"/>
    </row>
    <row r="30" spans="1:26" s="6" customFormat="1" ht="103.5" customHeight="1" thickBot="1" x14ac:dyDescent="0.3">
      <c r="A30" s="57" t="s">
        <v>297</v>
      </c>
      <c r="B30" s="94">
        <v>0</v>
      </c>
      <c r="C30" s="95" t="s">
        <v>16</v>
      </c>
      <c r="D30" s="95" t="s">
        <v>87</v>
      </c>
      <c r="E30" s="59" t="s">
        <v>59</v>
      </c>
      <c r="F30" s="68" t="s">
        <v>170</v>
      </c>
      <c r="G30" s="68" t="s">
        <v>152</v>
      </c>
      <c r="H30" s="68" t="s">
        <v>12</v>
      </c>
      <c r="I30" s="68">
        <v>2</v>
      </c>
      <c r="J30" s="58"/>
      <c r="K30" s="58" t="s">
        <v>285</v>
      </c>
      <c r="L30" s="58"/>
      <c r="M30" s="58" t="s">
        <v>240</v>
      </c>
      <c r="N30" s="58"/>
      <c r="O30" s="58" t="s">
        <v>73</v>
      </c>
      <c r="P30" s="58" t="s">
        <v>14</v>
      </c>
      <c r="Q30" s="58" t="s">
        <v>105</v>
      </c>
      <c r="R30" s="72">
        <v>43014</v>
      </c>
      <c r="S30" s="29">
        <v>43011</v>
      </c>
      <c r="T30" s="15" t="s">
        <v>205</v>
      </c>
      <c r="U30" s="15" t="s">
        <v>210</v>
      </c>
      <c r="V30" s="18"/>
      <c r="W30" s="17">
        <v>2964000</v>
      </c>
      <c r="X30" s="27"/>
      <c r="Y30" s="1"/>
      <c r="Z30" s="1"/>
    </row>
    <row r="31" spans="1:26" s="6" customFormat="1" ht="45" customHeight="1" thickBot="1" x14ac:dyDescent="0.3">
      <c r="A31" s="57" t="s">
        <v>297</v>
      </c>
      <c r="B31" s="94">
        <v>0</v>
      </c>
      <c r="C31" s="95" t="s">
        <v>17</v>
      </c>
      <c r="D31" s="95" t="s">
        <v>87</v>
      </c>
      <c r="E31" s="59" t="s">
        <v>60</v>
      </c>
      <c r="F31" s="68" t="s">
        <v>171</v>
      </c>
      <c r="G31" s="68" t="s">
        <v>152</v>
      </c>
      <c r="H31" s="68" t="s">
        <v>12</v>
      </c>
      <c r="I31" s="68">
        <v>4</v>
      </c>
      <c r="J31" s="58"/>
      <c r="K31" s="58" t="s">
        <v>283</v>
      </c>
      <c r="L31" s="58"/>
      <c r="M31" s="58" t="s">
        <v>240</v>
      </c>
      <c r="N31" s="58"/>
      <c r="O31" s="58" t="s">
        <v>73</v>
      </c>
      <c r="P31" s="58" t="s">
        <v>14</v>
      </c>
      <c r="Q31" s="58" t="s">
        <v>108</v>
      </c>
      <c r="R31" s="72">
        <v>43014</v>
      </c>
      <c r="S31" s="29">
        <v>43011</v>
      </c>
      <c r="T31" s="15" t="s">
        <v>205</v>
      </c>
      <c r="U31" s="15" t="s">
        <v>210</v>
      </c>
      <c r="V31" s="18"/>
      <c r="W31" s="17">
        <v>3921600</v>
      </c>
      <c r="X31" s="27"/>
      <c r="Y31" s="1"/>
      <c r="Z31" s="1"/>
    </row>
    <row r="32" spans="1:26" s="6" customFormat="1" ht="45" customHeight="1" thickBot="1" x14ac:dyDescent="0.3">
      <c r="A32" s="57" t="s">
        <v>297</v>
      </c>
      <c r="B32" s="94">
        <v>0</v>
      </c>
      <c r="C32" s="95" t="s">
        <v>18</v>
      </c>
      <c r="D32" s="95" t="s">
        <v>87</v>
      </c>
      <c r="E32" s="59" t="s">
        <v>61</v>
      </c>
      <c r="F32" s="68" t="s">
        <v>172</v>
      </c>
      <c r="G32" s="68" t="s">
        <v>152</v>
      </c>
      <c r="H32" s="68" t="s">
        <v>12</v>
      </c>
      <c r="I32" s="68">
        <v>1</v>
      </c>
      <c r="J32" s="58"/>
      <c r="K32" s="58" t="s">
        <v>284</v>
      </c>
      <c r="L32" s="58"/>
      <c r="M32" s="58" t="s">
        <v>240</v>
      </c>
      <c r="N32" s="58"/>
      <c r="O32" s="58" t="s">
        <v>73</v>
      </c>
      <c r="P32" s="58" t="s">
        <v>14</v>
      </c>
      <c r="Q32" s="58">
        <v>10080</v>
      </c>
      <c r="R32" s="72">
        <v>43042</v>
      </c>
      <c r="S32" s="28" t="s">
        <v>200</v>
      </c>
      <c r="T32" s="15" t="s">
        <v>201</v>
      </c>
      <c r="U32" s="16" t="s">
        <v>210</v>
      </c>
      <c r="V32" s="18"/>
      <c r="W32" s="17">
        <v>980400</v>
      </c>
      <c r="X32" s="27"/>
      <c r="Y32" s="1"/>
      <c r="Z32" s="1"/>
    </row>
    <row r="33" spans="1:26" s="6" customFormat="1" ht="45" customHeight="1" thickBot="1" x14ac:dyDescent="0.3">
      <c r="A33" s="57" t="s">
        <v>297</v>
      </c>
      <c r="B33" s="94">
        <v>0</v>
      </c>
      <c r="C33" s="95" t="s">
        <v>19</v>
      </c>
      <c r="D33" s="95" t="s">
        <v>87</v>
      </c>
      <c r="E33" s="59" t="s">
        <v>62</v>
      </c>
      <c r="F33" s="68" t="s">
        <v>172</v>
      </c>
      <c r="G33" s="68" t="s">
        <v>152</v>
      </c>
      <c r="H33" s="68" t="s">
        <v>12</v>
      </c>
      <c r="I33" s="68">
        <v>1</v>
      </c>
      <c r="J33" s="58"/>
      <c r="K33" s="58" t="s">
        <v>271</v>
      </c>
      <c r="L33" s="58"/>
      <c r="M33" s="58" t="s">
        <v>240</v>
      </c>
      <c r="N33" s="58"/>
      <c r="O33" s="58" t="s">
        <v>73</v>
      </c>
      <c r="P33" s="58" t="s">
        <v>14</v>
      </c>
      <c r="Q33" s="58">
        <v>10084</v>
      </c>
      <c r="R33" s="72">
        <v>43042</v>
      </c>
      <c r="S33" s="28" t="s">
        <v>197</v>
      </c>
      <c r="T33" s="15" t="s">
        <v>201</v>
      </c>
      <c r="U33" s="16" t="s">
        <v>210</v>
      </c>
      <c r="V33" s="18"/>
      <c r="W33" s="17">
        <v>228000</v>
      </c>
      <c r="X33" s="27"/>
      <c r="Y33" s="1"/>
      <c r="Z33" s="1"/>
    </row>
    <row r="34" spans="1:26" s="6" customFormat="1" ht="90" customHeight="1" thickBot="1" x14ac:dyDescent="0.3">
      <c r="A34" s="57" t="s">
        <v>297</v>
      </c>
      <c r="B34" s="94">
        <v>0</v>
      </c>
      <c r="C34" s="95" t="s">
        <v>20</v>
      </c>
      <c r="D34" s="95" t="s">
        <v>87</v>
      </c>
      <c r="E34" s="59" t="s">
        <v>63</v>
      </c>
      <c r="F34" s="68" t="s">
        <v>172</v>
      </c>
      <c r="G34" s="68" t="s">
        <v>152</v>
      </c>
      <c r="H34" s="68" t="s">
        <v>12</v>
      </c>
      <c r="I34" s="68">
        <v>2</v>
      </c>
      <c r="J34" s="58"/>
      <c r="K34" s="58" t="s">
        <v>270</v>
      </c>
      <c r="L34" s="58"/>
      <c r="M34" s="58" t="s">
        <v>240</v>
      </c>
      <c r="N34" s="58"/>
      <c r="O34" s="58" t="s">
        <v>73</v>
      </c>
      <c r="P34" s="58" t="s">
        <v>14</v>
      </c>
      <c r="Q34" s="58" t="s">
        <v>135</v>
      </c>
      <c r="R34" s="72">
        <v>43042</v>
      </c>
      <c r="S34" s="28" t="s">
        <v>197</v>
      </c>
      <c r="T34" s="15" t="s">
        <v>201</v>
      </c>
      <c r="U34" s="16" t="s">
        <v>210</v>
      </c>
      <c r="V34" s="18"/>
      <c r="W34" s="17">
        <v>364800</v>
      </c>
      <c r="X34" s="27"/>
      <c r="Y34" s="1"/>
      <c r="Z34" s="1"/>
    </row>
    <row r="35" spans="1:26" s="6" customFormat="1" ht="90" customHeight="1" thickBot="1" x14ac:dyDescent="0.3">
      <c r="A35" s="57" t="s">
        <v>297</v>
      </c>
      <c r="B35" s="94">
        <v>0</v>
      </c>
      <c r="C35" s="95" t="s">
        <v>22</v>
      </c>
      <c r="D35" s="95" t="s">
        <v>87</v>
      </c>
      <c r="E35" s="59" t="s">
        <v>88</v>
      </c>
      <c r="F35" s="68" t="s">
        <v>172</v>
      </c>
      <c r="G35" s="68" t="s">
        <v>152</v>
      </c>
      <c r="H35" s="68" t="s">
        <v>12</v>
      </c>
      <c r="I35" s="68">
        <v>1</v>
      </c>
      <c r="J35" s="58"/>
      <c r="K35" s="58" t="s">
        <v>274</v>
      </c>
      <c r="L35" s="58"/>
      <c r="M35" s="58" t="s">
        <v>240</v>
      </c>
      <c r="N35" s="58"/>
      <c r="O35" s="58" t="s">
        <v>73</v>
      </c>
      <c r="P35" s="58" t="s">
        <v>14</v>
      </c>
      <c r="Q35" s="58">
        <v>10083</v>
      </c>
      <c r="R35" s="72">
        <v>43042</v>
      </c>
      <c r="S35" s="28" t="s">
        <v>197</v>
      </c>
      <c r="T35" s="15" t="s">
        <v>201</v>
      </c>
      <c r="U35" s="16" t="s">
        <v>210</v>
      </c>
      <c r="V35" s="18"/>
      <c r="W35" s="17">
        <v>524400</v>
      </c>
      <c r="X35" s="27"/>
      <c r="Y35" s="1"/>
      <c r="Z35" s="1"/>
    </row>
    <row r="36" spans="1:26" s="6" customFormat="1" ht="90" customHeight="1" thickBot="1" x14ac:dyDescent="0.3">
      <c r="A36" s="57" t="s">
        <v>297</v>
      </c>
      <c r="B36" s="94">
        <v>0</v>
      </c>
      <c r="C36" s="95" t="s">
        <v>35</v>
      </c>
      <c r="D36" s="95" t="s">
        <v>87</v>
      </c>
      <c r="E36" s="59" t="s">
        <v>64</v>
      </c>
      <c r="F36" s="68" t="s">
        <v>65</v>
      </c>
      <c r="G36" s="68" t="s">
        <v>152</v>
      </c>
      <c r="H36" s="68" t="s">
        <v>12</v>
      </c>
      <c r="I36" s="68">
        <v>2</v>
      </c>
      <c r="J36" s="58"/>
      <c r="K36" s="58" t="s">
        <v>293</v>
      </c>
      <c r="L36" s="58"/>
      <c r="M36" s="58" t="s">
        <v>240</v>
      </c>
      <c r="N36" s="58"/>
      <c r="O36" s="58" t="s">
        <v>73</v>
      </c>
      <c r="P36" s="58" t="s">
        <v>14</v>
      </c>
      <c r="Q36" s="58" t="s">
        <v>100</v>
      </c>
      <c r="R36" s="72">
        <v>43014</v>
      </c>
      <c r="S36" s="30" t="s">
        <v>198</v>
      </c>
      <c r="T36" s="15" t="s">
        <v>198</v>
      </c>
      <c r="U36" s="15" t="s">
        <v>126</v>
      </c>
      <c r="V36" s="18"/>
      <c r="W36" s="17">
        <v>820800</v>
      </c>
      <c r="X36" s="27"/>
      <c r="Y36" s="1">
        <v>46088.9</v>
      </c>
      <c r="Z36" s="1">
        <v>95638.399999999994</v>
      </c>
    </row>
    <row r="37" spans="1:26" s="6" customFormat="1" ht="90" customHeight="1" thickBot="1" x14ac:dyDescent="0.3">
      <c r="A37" s="57" t="s">
        <v>297</v>
      </c>
      <c r="B37" s="94"/>
      <c r="C37" s="95"/>
      <c r="D37" s="95" t="s">
        <v>87</v>
      </c>
      <c r="E37" s="59" t="s">
        <v>137</v>
      </c>
      <c r="F37" s="68"/>
      <c r="G37" s="68"/>
      <c r="H37" s="68"/>
      <c r="I37" s="68">
        <v>1</v>
      </c>
      <c r="J37" s="58"/>
      <c r="K37" s="58"/>
      <c r="L37" s="58"/>
      <c r="M37" s="58" t="s">
        <v>240</v>
      </c>
      <c r="N37" s="58"/>
      <c r="O37" s="58" t="s">
        <v>73</v>
      </c>
      <c r="P37" s="58" t="s">
        <v>14</v>
      </c>
      <c r="Q37" s="58" t="s">
        <v>126</v>
      </c>
      <c r="R37" s="96" t="s">
        <v>234</v>
      </c>
      <c r="S37" s="30" t="s">
        <v>126</v>
      </c>
      <c r="T37" s="15" t="s">
        <v>126</v>
      </c>
      <c r="U37" s="15" t="s">
        <v>126</v>
      </c>
      <c r="V37" s="18"/>
      <c r="W37" s="17">
        <v>285000</v>
      </c>
      <c r="X37" s="27"/>
      <c r="Y37" s="1"/>
      <c r="Z37" s="1"/>
    </row>
    <row r="38" spans="1:26" s="6" customFormat="1" ht="90" hidden="1" customHeight="1" x14ac:dyDescent="0.25">
      <c r="A38" s="39" t="s">
        <v>85</v>
      </c>
      <c r="B38" s="1"/>
      <c r="C38" s="2"/>
      <c r="D38" s="2" t="s">
        <v>87</v>
      </c>
      <c r="E38" s="21" t="s">
        <v>227</v>
      </c>
      <c r="F38" s="20"/>
      <c r="G38" s="20"/>
      <c r="H38" s="20"/>
      <c r="I38" s="20">
        <v>1</v>
      </c>
      <c r="J38" s="15"/>
      <c r="K38" s="15"/>
      <c r="L38" s="15"/>
      <c r="M38" s="15" t="s">
        <v>237</v>
      </c>
      <c r="N38" s="15"/>
      <c r="O38" s="15" t="s">
        <v>73</v>
      </c>
      <c r="P38" s="15" t="s">
        <v>14</v>
      </c>
      <c r="Q38" s="15" t="s">
        <v>237</v>
      </c>
      <c r="R38" s="40" t="s">
        <v>237</v>
      </c>
      <c r="S38" s="30" t="s">
        <v>237</v>
      </c>
      <c r="T38" s="15" t="s">
        <v>237</v>
      </c>
      <c r="U38" s="15" t="s">
        <v>237</v>
      </c>
      <c r="V38" s="18"/>
      <c r="W38" s="17">
        <v>2024000</v>
      </c>
      <c r="X38" s="27"/>
      <c r="Y38" s="1"/>
      <c r="Z38" s="1"/>
    </row>
    <row r="39" spans="1:26" s="6" customFormat="1" ht="58.5" hidden="1" customHeight="1" x14ac:dyDescent="0.25">
      <c r="A39" s="39" t="s">
        <v>85</v>
      </c>
      <c r="B39" s="1"/>
      <c r="C39" s="2"/>
      <c r="D39" s="2" t="s">
        <v>87</v>
      </c>
      <c r="E39" s="21" t="s">
        <v>228</v>
      </c>
      <c r="F39" s="20"/>
      <c r="G39" s="20"/>
      <c r="H39" s="20"/>
      <c r="I39" s="20">
        <v>1</v>
      </c>
      <c r="J39" s="15"/>
      <c r="K39" s="15"/>
      <c r="L39" s="15"/>
      <c r="M39" s="15" t="s">
        <v>237</v>
      </c>
      <c r="N39" s="15"/>
      <c r="O39" s="15" t="s">
        <v>73</v>
      </c>
      <c r="P39" s="15" t="s">
        <v>14</v>
      </c>
      <c r="Q39" s="15" t="s">
        <v>237</v>
      </c>
      <c r="R39" s="40" t="s">
        <v>237</v>
      </c>
      <c r="S39" s="30" t="s">
        <v>237</v>
      </c>
      <c r="T39" s="15" t="s">
        <v>237</v>
      </c>
      <c r="U39" s="15" t="s">
        <v>237</v>
      </c>
      <c r="V39" s="18"/>
      <c r="W39" s="17">
        <v>13500</v>
      </c>
      <c r="X39" s="27"/>
      <c r="Y39" s="1"/>
      <c r="Z39" s="1"/>
    </row>
    <row r="40" spans="1:26" s="6" customFormat="1" ht="43.5" hidden="1" customHeight="1" x14ac:dyDescent="0.25">
      <c r="A40" s="39" t="s">
        <v>85</v>
      </c>
      <c r="B40" s="1"/>
      <c r="C40" s="2"/>
      <c r="D40" s="2" t="s">
        <v>87</v>
      </c>
      <c r="E40" s="21" t="s">
        <v>229</v>
      </c>
      <c r="F40" s="20"/>
      <c r="G40" s="20"/>
      <c r="H40" s="20"/>
      <c r="I40" s="20">
        <v>1</v>
      </c>
      <c r="J40" s="15"/>
      <c r="K40" s="15"/>
      <c r="L40" s="15"/>
      <c r="M40" s="15" t="s">
        <v>237</v>
      </c>
      <c r="N40" s="15"/>
      <c r="O40" s="15" t="s">
        <v>73</v>
      </c>
      <c r="P40" s="15" t="s">
        <v>14</v>
      </c>
      <c r="Q40" s="15" t="s">
        <v>237</v>
      </c>
      <c r="R40" s="40" t="s">
        <v>237</v>
      </c>
      <c r="S40" s="30" t="s">
        <v>237</v>
      </c>
      <c r="T40" s="15" t="s">
        <v>237</v>
      </c>
      <c r="U40" s="15" t="s">
        <v>237</v>
      </c>
      <c r="V40" s="18"/>
      <c r="W40" s="17">
        <v>59900</v>
      </c>
      <c r="X40" s="27"/>
      <c r="Y40" s="1"/>
      <c r="Z40" s="1"/>
    </row>
    <row r="41" spans="1:26" s="6" customFormat="1" ht="63.75" hidden="1" customHeight="1" x14ac:dyDescent="0.25">
      <c r="A41" s="39" t="s">
        <v>85</v>
      </c>
      <c r="B41" s="1"/>
      <c r="C41" s="2"/>
      <c r="D41" s="2" t="s">
        <v>87</v>
      </c>
      <c r="E41" s="21" t="s">
        <v>230</v>
      </c>
      <c r="F41" s="20"/>
      <c r="G41" s="20"/>
      <c r="H41" s="20"/>
      <c r="I41" s="20">
        <v>1</v>
      </c>
      <c r="J41" s="15"/>
      <c r="K41" s="15"/>
      <c r="L41" s="15"/>
      <c r="M41" s="15" t="s">
        <v>237</v>
      </c>
      <c r="N41" s="15"/>
      <c r="O41" s="15" t="s">
        <v>73</v>
      </c>
      <c r="P41" s="15" t="s">
        <v>14</v>
      </c>
      <c r="Q41" s="15" t="s">
        <v>237</v>
      </c>
      <c r="R41" s="40" t="s">
        <v>237</v>
      </c>
      <c r="S41" s="30" t="s">
        <v>237</v>
      </c>
      <c r="T41" s="15" t="s">
        <v>237</v>
      </c>
      <c r="U41" s="15" t="s">
        <v>237</v>
      </c>
      <c r="V41" s="18"/>
      <c r="W41" s="17">
        <v>67500.02</v>
      </c>
      <c r="X41" s="27"/>
      <c r="Y41" s="1"/>
      <c r="Z41" s="1"/>
    </row>
    <row r="42" spans="1:26" s="6" customFormat="1" ht="30" hidden="1" customHeight="1" x14ac:dyDescent="0.25">
      <c r="A42" s="39" t="s">
        <v>85</v>
      </c>
      <c r="B42" s="1"/>
      <c r="C42" s="2"/>
      <c r="D42" s="2" t="s">
        <v>87</v>
      </c>
      <c r="E42" s="21" t="s">
        <v>231</v>
      </c>
      <c r="F42" s="20"/>
      <c r="G42" s="20"/>
      <c r="H42" s="20"/>
      <c r="I42" s="20">
        <v>1</v>
      </c>
      <c r="J42" s="15"/>
      <c r="K42" s="15"/>
      <c r="L42" s="15"/>
      <c r="M42" s="15" t="s">
        <v>237</v>
      </c>
      <c r="N42" s="15"/>
      <c r="O42" s="15" t="s">
        <v>73</v>
      </c>
      <c r="P42" s="15" t="s">
        <v>14</v>
      </c>
      <c r="Q42" s="15" t="s">
        <v>237</v>
      </c>
      <c r="R42" s="40" t="s">
        <v>237</v>
      </c>
      <c r="S42" s="30" t="s">
        <v>237</v>
      </c>
      <c r="T42" s="15" t="s">
        <v>237</v>
      </c>
      <c r="U42" s="15" t="s">
        <v>237</v>
      </c>
      <c r="V42" s="18"/>
      <c r="W42" s="17">
        <v>459300</v>
      </c>
      <c r="X42" s="27"/>
      <c r="Y42" s="1"/>
      <c r="Z42" s="1"/>
    </row>
    <row r="43" spans="1:26" s="6" customFormat="1" ht="45" customHeight="1" thickBot="1" x14ac:dyDescent="0.3">
      <c r="A43" s="80" t="s">
        <v>297</v>
      </c>
      <c r="B43" s="81"/>
      <c r="C43" s="82"/>
      <c r="D43" s="82"/>
      <c r="E43" s="62" t="s">
        <v>233</v>
      </c>
      <c r="F43" s="83"/>
      <c r="G43" s="83"/>
      <c r="H43" s="83" t="s">
        <v>39</v>
      </c>
      <c r="I43" s="83">
        <v>1</v>
      </c>
      <c r="J43" s="61"/>
      <c r="K43" s="61" t="s">
        <v>262</v>
      </c>
      <c r="L43" s="61"/>
      <c r="M43" s="61"/>
      <c r="N43" s="61"/>
      <c r="O43" s="61" t="s">
        <v>69</v>
      </c>
      <c r="P43" s="61" t="s">
        <v>70</v>
      </c>
      <c r="Q43" s="61" t="s">
        <v>126</v>
      </c>
      <c r="R43" s="84">
        <v>43027</v>
      </c>
      <c r="S43" s="30" t="s">
        <v>126</v>
      </c>
      <c r="T43" s="15" t="s">
        <v>126</v>
      </c>
      <c r="U43" s="15" t="s">
        <v>126</v>
      </c>
      <c r="V43" s="18"/>
      <c r="W43" s="17">
        <v>18990</v>
      </c>
      <c r="X43" s="27"/>
      <c r="Y43" s="1">
        <v>0</v>
      </c>
      <c r="Z43" s="1">
        <v>0</v>
      </c>
    </row>
    <row r="44" spans="1:26" s="6" customFormat="1" ht="54.75" customHeight="1" thickBot="1" x14ac:dyDescent="0.3">
      <c r="A44" s="57" t="s">
        <v>297</v>
      </c>
      <c r="B44" s="94">
        <v>0</v>
      </c>
      <c r="C44" s="95" t="s">
        <v>21</v>
      </c>
      <c r="D44" s="95"/>
      <c r="E44" s="59" t="s">
        <v>31</v>
      </c>
      <c r="F44" s="68" t="s">
        <v>33</v>
      </c>
      <c r="G44" s="68" t="s">
        <v>152</v>
      </c>
      <c r="H44" s="68" t="s">
        <v>12</v>
      </c>
      <c r="I44" s="68">
        <v>2</v>
      </c>
      <c r="J44" s="58"/>
      <c r="K44" s="58" t="s">
        <v>264</v>
      </c>
      <c r="L44" s="58"/>
      <c r="M44" s="58" t="s">
        <v>247</v>
      </c>
      <c r="N44" s="58"/>
      <c r="O44" s="58" t="s">
        <v>73</v>
      </c>
      <c r="P44" s="58" t="s">
        <v>14</v>
      </c>
      <c r="Q44" s="58" t="s">
        <v>102</v>
      </c>
      <c r="R44" s="72">
        <v>43014</v>
      </c>
      <c r="S44" s="30" t="s">
        <v>198</v>
      </c>
      <c r="T44" s="15" t="s">
        <v>198</v>
      </c>
      <c r="U44" s="15" t="s">
        <v>126</v>
      </c>
      <c r="V44" s="18"/>
      <c r="W44" s="17">
        <v>7068000</v>
      </c>
      <c r="X44" s="27"/>
      <c r="Y44" s="1"/>
      <c r="Z44" s="1"/>
    </row>
    <row r="45" spans="1:26" s="6" customFormat="1" ht="116.25" customHeight="1" thickBot="1" x14ac:dyDescent="0.3">
      <c r="A45" s="57" t="s">
        <v>297</v>
      </c>
      <c r="B45" s="94">
        <v>1</v>
      </c>
      <c r="C45" s="95" t="s">
        <v>19</v>
      </c>
      <c r="D45" s="95"/>
      <c r="E45" s="59" t="s">
        <v>306</v>
      </c>
      <c r="F45" s="68" t="s">
        <v>37</v>
      </c>
      <c r="G45" s="68" t="s">
        <v>36</v>
      </c>
      <c r="H45" s="68" t="s">
        <v>8</v>
      </c>
      <c r="I45" s="68">
        <v>1</v>
      </c>
      <c r="J45" s="58"/>
      <c r="K45" s="58" t="s">
        <v>286</v>
      </c>
      <c r="L45" s="58"/>
      <c r="M45" s="58" t="s">
        <v>249</v>
      </c>
      <c r="N45" s="58"/>
      <c r="O45" s="58" t="s">
        <v>73</v>
      </c>
      <c r="P45" s="58" t="s">
        <v>14</v>
      </c>
      <c r="Q45" s="58">
        <v>117</v>
      </c>
      <c r="R45" s="72">
        <v>43049</v>
      </c>
      <c r="S45" s="30" t="s">
        <v>126</v>
      </c>
      <c r="T45" s="15" t="s">
        <v>206</v>
      </c>
      <c r="U45" s="15" t="s">
        <v>126</v>
      </c>
      <c r="V45" s="18"/>
      <c r="W45" s="17">
        <v>26220000</v>
      </c>
      <c r="X45" s="27"/>
      <c r="Y45" s="1"/>
      <c r="Z45" s="1"/>
    </row>
    <row r="46" spans="1:26" s="6" customFormat="1" ht="99.95" customHeight="1" thickBot="1" x14ac:dyDescent="0.3">
      <c r="A46" s="80" t="s">
        <v>297</v>
      </c>
      <c r="B46" s="81">
        <v>0</v>
      </c>
      <c r="C46" s="82" t="s">
        <v>16</v>
      </c>
      <c r="D46" s="82"/>
      <c r="E46" s="62" t="s">
        <v>38</v>
      </c>
      <c r="F46" s="83" t="s">
        <v>155</v>
      </c>
      <c r="G46" s="83" t="s">
        <v>153</v>
      </c>
      <c r="H46" s="83" t="s">
        <v>8</v>
      </c>
      <c r="I46" s="83">
        <v>12</v>
      </c>
      <c r="J46" s="61"/>
      <c r="K46" s="61"/>
      <c r="L46" s="61"/>
      <c r="M46" s="61" t="s">
        <v>253</v>
      </c>
      <c r="N46" s="61"/>
      <c r="O46" s="61" t="s">
        <v>74</v>
      </c>
      <c r="P46" s="61" t="s">
        <v>70</v>
      </c>
      <c r="Q46" s="61" t="s">
        <v>126</v>
      </c>
      <c r="R46" s="84">
        <v>43039</v>
      </c>
      <c r="S46" s="30" t="s">
        <v>198</v>
      </c>
      <c r="T46" s="15" t="s">
        <v>198</v>
      </c>
      <c r="U46" s="15" t="s">
        <v>126</v>
      </c>
      <c r="V46" s="18"/>
      <c r="W46" s="17">
        <v>55629.599999999999</v>
      </c>
      <c r="X46" s="27"/>
      <c r="Y46" s="1"/>
      <c r="Z46" s="1"/>
    </row>
    <row r="47" spans="1:26" s="6" customFormat="1" ht="99.95" customHeight="1" thickBot="1" x14ac:dyDescent="0.3">
      <c r="A47" s="80" t="s">
        <v>297</v>
      </c>
      <c r="B47" s="81">
        <v>1</v>
      </c>
      <c r="C47" s="82" t="s">
        <v>16</v>
      </c>
      <c r="D47" s="82"/>
      <c r="E47" s="62" t="s">
        <v>158</v>
      </c>
      <c r="F47" s="83" t="s">
        <v>159</v>
      </c>
      <c r="G47" s="83" t="s">
        <v>47</v>
      </c>
      <c r="H47" s="83" t="s">
        <v>39</v>
      </c>
      <c r="I47" s="83">
        <v>4</v>
      </c>
      <c r="J47" s="61"/>
      <c r="K47" s="61"/>
      <c r="L47" s="61"/>
      <c r="M47" s="61" t="s">
        <v>253</v>
      </c>
      <c r="N47" s="61"/>
      <c r="O47" s="61" t="s">
        <v>69</v>
      </c>
      <c r="P47" s="61" t="s">
        <v>70</v>
      </c>
      <c r="Q47" s="61" t="s">
        <v>126</v>
      </c>
      <c r="R47" s="84">
        <v>43039</v>
      </c>
      <c r="S47" s="28" t="s">
        <v>198</v>
      </c>
      <c r="T47" s="16" t="s">
        <v>198</v>
      </c>
      <c r="U47" s="15" t="s">
        <v>126</v>
      </c>
      <c r="V47" s="18"/>
      <c r="W47" s="17">
        <v>4514875.2</v>
      </c>
      <c r="X47" s="27"/>
      <c r="Y47" s="1"/>
      <c r="Z47" s="1"/>
    </row>
    <row r="48" spans="1:26" s="6" customFormat="1" ht="201.75" customHeight="1" thickBot="1" x14ac:dyDescent="0.3">
      <c r="A48" s="80" t="s">
        <v>297</v>
      </c>
      <c r="B48" s="81">
        <v>1</v>
      </c>
      <c r="C48" s="82" t="s">
        <v>17</v>
      </c>
      <c r="D48" s="82"/>
      <c r="E48" s="62" t="s">
        <v>160</v>
      </c>
      <c r="F48" s="83" t="s">
        <v>48</v>
      </c>
      <c r="G48" s="83" t="s">
        <v>47</v>
      </c>
      <c r="H48" s="83" t="s">
        <v>39</v>
      </c>
      <c r="I48" s="83">
        <v>24</v>
      </c>
      <c r="J48" s="61"/>
      <c r="K48" s="61"/>
      <c r="L48" s="61"/>
      <c r="M48" s="61" t="s">
        <v>253</v>
      </c>
      <c r="N48" s="61"/>
      <c r="O48" s="61" t="s">
        <v>69</v>
      </c>
      <c r="P48" s="61" t="s">
        <v>70</v>
      </c>
      <c r="Q48" s="61" t="s">
        <v>126</v>
      </c>
      <c r="R48" s="84">
        <v>43039</v>
      </c>
      <c r="S48" s="28" t="s">
        <v>198</v>
      </c>
      <c r="T48" s="16" t="s">
        <v>198</v>
      </c>
      <c r="U48" s="15" t="s">
        <v>126</v>
      </c>
      <c r="V48" s="18"/>
      <c r="W48" s="17">
        <v>17959723.199999999</v>
      </c>
      <c r="X48" s="27"/>
      <c r="Y48" s="1"/>
      <c r="Z48" s="1"/>
    </row>
    <row r="49" spans="1:26" s="6" customFormat="1" ht="120.75" customHeight="1" thickBot="1" x14ac:dyDescent="0.3">
      <c r="A49" s="80" t="s">
        <v>297</v>
      </c>
      <c r="B49" s="81">
        <v>1</v>
      </c>
      <c r="C49" s="82" t="s">
        <v>19</v>
      </c>
      <c r="D49" s="82"/>
      <c r="E49" s="62" t="s">
        <v>162</v>
      </c>
      <c r="F49" s="83" t="s">
        <v>50</v>
      </c>
      <c r="G49" s="83" t="s">
        <v>47</v>
      </c>
      <c r="H49" s="83" t="s">
        <v>46</v>
      </c>
      <c r="I49" s="83">
        <v>6</v>
      </c>
      <c r="J49" s="61"/>
      <c r="K49" s="61" t="s">
        <v>267</v>
      </c>
      <c r="L49" s="61"/>
      <c r="M49" s="61" t="s">
        <v>252</v>
      </c>
      <c r="N49" s="61"/>
      <c r="O49" s="61" t="s">
        <v>69</v>
      </c>
      <c r="P49" s="61" t="s">
        <v>70</v>
      </c>
      <c r="Q49" s="61" t="s">
        <v>124</v>
      </c>
      <c r="R49" s="84">
        <v>43039</v>
      </c>
      <c r="S49" s="28" t="s">
        <v>200</v>
      </c>
      <c r="T49" s="15" t="s">
        <v>205</v>
      </c>
      <c r="U49" s="16" t="s">
        <v>210</v>
      </c>
      <c r="V49" s="18"/>
      <c r="W49" s="17">
        <v>4714427.4000000004</v>
      </c>
      <c r="X49" s="27"/>
      <c r="Y49" s="1"/>
      <c r="Z49" s="1"/>
    </row>
    <row r="50" spans="1:26" s="6" customFormat="1" ht="108" customHeight="1" thickBot="1" x14ac:dyDescent="0.3">
      <c r="A50" s="80" t="s">
        <v>297</v>
      </c>
      <c r="B50" s="81">
        <v>1</v>
      </c>
      <c r="C50" s="82" t="s">
        <v>20</v>
      </c>
      <c r="D50" s="82"/>
      <c r="E50" s="62" t="s">
        <v>163</v>
      </c>
      <c r="F50" s="83" t="s">
        <v>50</v>
      </c>
      <c r="G50" s="83" t="s">
        <v>47</v>
      </c>
      <c r="H50" s="83" t="s">
        <v>46</v>
      </c>
      <c r="I50" s="83">
        <v>12</v>
      </c>
      <c r="J50" s="61"/>
      <c r="K50" s="61" t="s">
        <v>266</v>
      </c>
      <c r="L50" s="61"/>
      <c r="M50" s="61" t="s">
        <v>252</v>
      </c>
      <c r="N50" s="61"/>
      <c r="O50" s="61" t="s">
        <v>69</v>
      </c>
      <c r="P50" s="61" t="s">
        <v>70</v>
      </c>
      <c r="Q50" s="61" t="s">
        <v>125</v>
      </c>
      <c r="R50" s="84">
        <v>43039</v>
      </c>
      <c r="S50" s="28" t="s">
        <v>200</v>
      </c>
      <c r="T50" s="15" t="s">
        <v>205</v>
      </c>
      <c r="U50" s="16" t="s">
        <v>210</v>
      </c>
      <c r="V50" s="18"/>
      <c r="W50" s="17">
        <v>9428854.8000000007</v>
      </c>
      <c r="X50" s="27"/>
      <c r="Y50" s="1"/>
      <c r="Z50" s="1"/>
    </row>
    <row r="51" spans="1:26" s="6" customFormat="1" ht="129.75" customHeight="1" thickBot="1" x14ac:dyDescent="0.3">
      <c r="A51" s="80" t="s">
        <v>297</v>
      </c>
      <c r="B51" s="81">
        <v>1</v>
      </c>
      <c r="C51" s="82" t="s">
        <v>22</v>
      </c>
      <c r="D51" s="82"/>
      <c r="E51" s="62" t="s">
        <v>164</v>
      </c>
      <c r="F51" s="83" t="s">
        <v>51</v>
      </c>
      <c r="G51" s="83" t="s">
        <v>47</v>
      </c>
      <c r="H51" s="83" t="s">
        <v>12</v>
      </c>
      <c r="I51" s="83">
        <v>6</v>
      </c>
      <c r="J51" s="61"/>
      <c r="K51" s="61"/>
      <c r="L51" s="61"/>
      <c r="M51" s="87" t="s">
        <v>198</v>
      </c>
      <c r="N51" s="61"/>
      <c r="O51" s="61" t="s">
        <v>69</v>
      </c>
      <c r="P51" s="61" t="s">
        <v>70</v>
      </c>
      <c r="Q51" s="61" t="s">
        <v>126</v>
      </c>
      <c r="R51" s="84">
        <v>43039</v>
      </c>
      <c r="S51" s="30" t="s">
        <v>198</v>
      </c>
      <c r="T51" s="15" t="s">
        <v>198</v>
      </c>
      <c r="U51" s="15" t="s">
        <v>126</v>
      </c>
      <c r="V51" s="18"/>
      <c r="W51" s="17">
        <v>1139400</v>
      </c>
      <c r="X51" s="27"/>
      <c r="Y51" s="1"/>
      <c r="Z51" s="1"/>
    </row>
    <row r="52" spans="1:26" s="6" customFormat="1" ht="45" customHeight="1" thickBot="1" x14ac:dyDescent="0.3">
      <c r="A52" s="57" t="s">
        <v>297</v>
      </c>
      <c r="B52" s="94">
        <v>0</v>
      </c>
      <c r="C52" s="95" t="s">
        <v>21</v>
      </c>
      <c r="D52" s="95"/>
      <c r="E52" s="68" t="s">
        <v>221</v>
      </c>
      <c r="F52" s="68" t="s">
        <v>182</v>
      </c>
      <c r="G52" s="68" t="s">
        <v>190</v>
      </c>
      <c r="H52" s="68" t="s">
        <v>12</v>
      </c>
      <c r="I52" s="68">
        <v>4</v>
      </c>
      <c r="J52" s="58" t="s">
        <v>138</v>
      </c>
      <c r="K52" s="58" t="s">
        <v>138</v>
      </c>
      <c r="L52" s="58"/>
      <c r="M52" s="58" t="s">
        <v>249</v>
      </c>
      <c r="N52" s="58"/>
      <c r="O52" s="58" t="s">
        <v>73</v>
      </c>
      <c r="P52" s="58" t="s">
        <v>14</v>
      </c>
      <c r="Q52" s="58" t="s">
        <v>186</v>
      </c>
      <c r="R52" s="72">
        <v>43042</v>
      </c>
      <c r="S52" s="28" t="s">
        <v>200</v>
      </c>
      <c r="T52" s="15" t="s">
        <v>205</v>
      </c>
      <c r="U52" s="16" t="s">
        <v>210</v>
      </c>
      <c r="V52" s="18"/>
      <c r="W52" s="17">
        <v>20862000</v>
      </c>
      <c r="X52" s="27"/>
      <c r="Y52" s="1"/>
      <c r="Z52" s="1"/>
    </row>
    <row r="53" spans="1:26" s="6" customFormat="1" ht="75" customHeight="1" thickBot="1" x14ac:dyDescent="0.3">
      <c r="A53" s="57" t="s">
        <v>297</v>
      </c>
      <c r="B53" s="94">
        <v>0</v>
      </c>
      <c r="C53" s="95" t="s">
        <v>16</v>
      </c>
      <c r="D53" s="95"/>
      <c r="E53" s="68" t="s">
        <v>222</v>
      </c>
      <c r="F53" s="68" t="s">
        <v>183</v>
      </c>
      <c r="G53" s="68" t="s">
        <v>190</v>
      </c>
      <c r="H53" s="68" t="s">
        <v>12</v>
      </c>
      <c r="I53" s="68">
        <v>4</v>
      </c>
      <c r="J53" s="58" t="s">
        <v>138</v>
      </c>
      <c r="K53" s="58" t="s">
        <v>138</v>
      </c>
      <c r="L53" s="58"/>
      <c r="M53" s="58" t="s">
        <v>249</v>
      </c>
      <c r="N53" s="58"/>
      <c r="O53" s="58" t="s">
        <v>73</v>
      </c>
      <c r="P53" s="58" t="s">
        <v>14</v>
      </c>
      <c r="Q53" s="58" t="s">
        <v>187</v>
      </c>
      <c r="R53" s="72">
        <v>43042</v>
      </c>
      <c r="S53" s="30" t="s">
        <v>198</v>
      </c>
      <c r="T53" s="15" t="s">
        <v>198</v>
      </c>
      <c r="U53" s="15" t="s">
        <v>126</v>
      </c>
      <c r="V53" s="18"/>
      <c r="W53" s="19" t="s">
        <v>226</v>
      </c>
      <c r="X53" s="27"/>
      <c r="Y53" s="1"/>
      <c r="Z53" s="1"/>
    </row>
    <row r="54" spans="1:26" ht="30" customHeight="1" thickBot="1" x14ac:dyDescent="0.3">
      <c r="A54" s="57" t="s">
        <v>297</v>
      </c>
      <c r="B54" s="94">
        <v>0</v>
      </c>
      <c r="C54" s="95" t="s">
        <v>17</v>
      </c>
      <c r="D54" s="95"/>
      <c r="E54" s="68" t="s">
        <v>223</v>
      </c>
      <c r="F54" s="68" t="s">
        <v>184</v>
      </c>
      <c r="G54" s="68" t="s">
        <v>190</v>
      </c>
      <c r="H54" s="68" t="s">
        <v>12</v>
      </c>
      <c r="I54" s="68">
        <v>2</v>
      </c>
      <c r="J54" s="58" t="s">
        <v>138</v>
      </c>
      <c r="K54" s="58" t="s">
        <v>138</v>
      </c>
      <c r="L54" s="58"/>
      <c r="M54" s="58" t="s">
        <v>249</v>
      </c>
      <c r="N54" s="58"/>
      <c r="O54" s="58" t="s">
        <v>73</v>
      </c>
      <c r="P54" s="58" t="s">
        <v>14</v>
      </c>
      <c r="Q54" s="58" t="s">
        <v>188</v>
      </c>
      <c r="R54" s="72">
        <v>43042</v>
      </c>
      <c r="S54" s="30" t="s">
        <v>198</v>
      </c>
      <c r="T54" s="15" t="s">
        <v>198</v>
      </c>
      <c r="U54" s="15" t="s">
        <v>126</v>
      </c>
      <c r="V54" s="18"/>
      <c r="W54" s="19" t="s">
        <v>226</v>
      </c>
      <c r="X54" s="27"/>
      <c r="Y54" s="1"/>
      <c r="Z54" s="1"/>
    </row>
    <row r="55" spans="1:26" ht="50.25" customHeight="1" thickBot="1" x14ac:dyDescent="0.3">
      <c r="A55" s="57" t="s">
        <v>297</v>
      </c>
      <c r="B55" s="94">
        <v>0</v>
      </c>
      <c r="C55" s="95" t="s">
        <v>18</v>
      </c>
      <c r="D55" s="95"/>
      <c r="E55" s="59" t="s">
        <v>224</v>
      </c>
      <c r="F55" s="68" t="s">
        <v>185</v>
      </c>
      <c r="G55" s="68" t="s">
        <v>190</v>
      </c>
      <c r="H55" s="68" t="s">
        <v>12</v>
      </c>
      <c r="I55" s="68">
        <v>2</v>
      </c>
      <c r="J55" s="58" t="s">
        <v>138</v>
      </c>
      <c r="K55" s="58" t="s">
        <v>138</v>
      </c>
      <c r="L55" s="58"/>
      <c r="M55" s="58" t="s">
        <v>249</v>
      </c>
      <c r="N55" s="58"/>
      <c r="O55" s="58" t="s">
        <v>73</v>
      </c>
      <c r="P55" s="58" t="s">
        <v>14</v>
      </c>
      <c r="Q55" s="58" t="s">
        <v>189</v>
      </c>
      <c r="R55" s="72">
        <v>43042</v>
      </c>
      <c r="S55" s="30" t="s">
        <v>198</v>
      </c>
      <c r="T55" s="15" t="s">
        <v>198</v>
      </c>
      <c r="U55" s="15" t="s">
        <v>126</v>
      </c>
      <c r="V55" s="18"/>
      <c r="W55" s="19" t="s">
        <v>226</v>
      </c>
      <c r="X55" s="27"/>
      <c r="Y55" s="1"/>
      <c r="Z55" s="1"/>
    </row>
    <row r="56" spans="1:26" ht="94.5" customHeight="1" thickBot="1" x14ac:dyDescent="0.3">
      <c r="A56" s="80" t="s">
        <v>297</v>
      </c>
      <c r="B56" s="81">
        <v>1</v>
      </c>
      <c r="C56" s="82" t="s">
        <v>21</v>
      </c>
      <c r="D56" s="82"/>
      <c r="E56" s="62" t="s">
        <v>307</v>
      </c>
      <c r="F56" s="83" t="s">
        <v>173</v>
      </c>
      <c r="G56" s="83" t="s">
        <v>176</v>
      </c>
      <c r="H56" s="83" t="s">
        <v>39</v>
      </c>
      <c r="I56" s="83">
        <v>4</v>
      </c>
      <c r="J56" s="61" t="s">
        <v>180</v>
      </c>
      <c r="K56" s="61"/>
      <c r="L56" s="61"/>
      <c r="M56" s="61" t="s">
        <v>240</v>
      </c>
      <c r="N56" s="61"/>
      <c r="O56" s="61" t="s">
        <v>74</v>
      </c>
      <c r="P56" s="61" t="s">
        <v>70</v>
      </c>
      <c r="Q56" s="61" t="s">
        <v>116</v>
      </c>
      <c r="R56" s="84">
        <v>43025</v>
      </c>
      <c r="S56" s="28" t="s">
        <v>200</v>
      </c>
      <c r="T56" s="15" t="s">
        <v>196</v>
      </c>
      <c r="U56" s="16" t="s">
        <v>210</v>
      </c>
      <c r="V56" s="18"/>
      <c r="W56" s="17">
        <v>3476850.92</v>
      </c>
      <c r="X56" s="27"/>
      <c r="Y56" s="1"/>
      <c r="Z56" s="1"/>
    </row>
    <row r="57" spans="1:26" ht="67.5" customHeight="1" thickBot="1" x14ac:dyDescent="0.3">
      <c r="A57" s="80" t="s">
        <v>297</v>
      </c>
      <c r="B57" s="81">
        <v>1</v>
      </c>
      <c r="C57" s="82" t="s">
        <v>16</v>
      </c>
      <c r="D57" s="82"/>
      <c r="E57" s="62" t="s">
        <v>115</v>
      </c>
      <c r="F57" s="83" t="s">
        <v>174</v>
      </c>
      <c r="G57" s="83" t="s">
        <v>176</v>
      </c>
      <c r="H57" s="83" t="s">
        <v>39</v>
      </c>
      <c r="I57" s="83">
        <v>4</v>
      </c>
      <c r="J57" s="61" t="s">
        <v>181</v>
      </c>
      <c r="K57" s="61"/>
      <c r="L57" s="61"/>
      <c r="M57" s="61" t="s">
        <v>240</v>
      </c>
      <c r="N57" s="61"/>
      <c r="O57" s="61" t="s">
        <v>74</v>
      </c>
      <c r="P57" s="61" t="s">
        <v>70</v>
      </c>
      <c r="Q57" s="61" t="s">
        <v>116</v>
      </c>
      <c r="R57" s="88" t="s">
        <v>209</v>
      </c>
      <c r="S57" s="28" t="s">
        <v>197</v>
      </c>
      <c r="T57" s="15" t="s">
        <v>196</v>
      </c>
      <c r="U57" s="16" t="s">
        <v>210</v>
      </c>
      <c r="V57" s="18"/>
      <c r="W57" s="17">
        <v>8344442.1600000001</v>
      </c>
      <c r="X57" s="27"/>
      <c r="Y57" s="1"/>
      <c r="Z57" s="1"/>
    </row>
    <row r="58" spans="1:26" ht="124.5" customHeight="1" thickBot="1" x14ac:dyDescent="0.3">
      <c r="A58" s="80" t="s">
        <v>297</v>
      </c>
      <c r="B58" s="81">
        <v>1</v>
      </c>
      <c r="C58" s="82" t="s">
        <v>17</v>
      </c>
      <c r="D58" s="82"/>
      <c r="E58" s="62" t="s">
        <v>66</v>
      </c>
      <c r="F58" s="83" t="s">
        <v>175</v>
      </c>
      <c r="G58" s="83" t="s">
        <v>177</v>
      </c>
      <c r="H58" s="83" t="s">
        <v>39</v>
      </c>
      <c r="I58" s="83">
        <v>4</v>
      </c>
      <c r="J58" s="61"/>
      <c r="K58" s="61"/>
      <c r="L58" s="61"/>
      <c r="M58" s="87" t="s">
        <v>198</v>
      </c>
      <c r="N58" s="61"/>
      <c r="O58" s="61" t="s">
        <v>74</v>
      </c>
      <c r="P58" s="61" t="s">
        <v>70</v>
      </c>
      <c r="Q58" s="61" t="s">
        <v>126</v>
      </c>
      <c r="R58" s="84">
        <v>43039</v>
      </c>
      <c r="S58" s="28" t="s">
        <v>198</v>
      </c>
      <c r="T58" s="16" t="s">
        <v>198</v>
      </c>
      <c r="U58" s="15" t="s">
        <v>126</v>
      </c>
      <c r="V58" s="18"/>
      <c r="W58" s="17">
        <v>407950.52</v>
      </c>
      <c r="X58" s="27"/>
      <c r="Y58" s="1"/>
      <c r="Z58" s="1"/>
    </row>
    <row r="59" spans="1:26" ht="108" customHeight="1" thickBot="1" x14ac:dyDescent="0.3">
      <c r="A59" s="80" t="s">
        <v>297</v>
      </c>
      <c r="B59" s="81">
        <v>1</v>
      </c>
      <c r="C59" s="82" t="s">
        <v>18</v>
      </c>
      <c r="D59" s="82"/>
      <c r="E59" s="62" t="s">
        <v>67</v>
      </c>
      <c r="F59" s="83" t="s">
        <v>68</v>
      </c>
      <c r="G59" s="83" t="s">
        <v>178</v>
      </c>
      <c r="H59" s="83" t="s">
        <v>39</v>
      </c>
      <c r="I59" s="83">
        <v>2</v>
      </c>
      <c r="J59" s="61" t="s">
        <v>179</v>
      </c>
      <c r="K59" s="61" t="s">
        <v>260</v>
      </c>
      <c r="L59" s="61"/>
      <c r="M59" s="61" t="s">
        <v>240</v>
      </c>
      <c r="N59" s="61"/>
      <c r="O59" s="61" t="s">
        <v>74</v>
      </c>
      <c r="P59" s="61" t="s">
        <v>70</v>
      </c>
      <c r="Q59" s="61" t="s">
        <v>119</v>
      </c>
      <c r="R59" s="84">
        <v>43041</v>
      </c>
      <c r="S59" s="28" t="s">
        <v>208</v>
      </c>
      <c r="T59" s="15" t="s">
        <v>214</v>
      </c>
      <c r="U59" s="15" t="s">
        <v>210</v>
      </c>
      <c r="V59" s="18"/>
      <c r="W59" s="17">
        <v>329141.7</v>
      </c>
      <c r="X59" s="27"/>
      <c r="Y59" s="1">
        <v>0</v>
      </c>
      <c r="Z59" s="1">
        <v>16000</v>
      </c>
    </row>
    <row r="60" spans="1:26" ht="64.5" customHeight="1" thickBot="1" x14ac:dyDescent="0.3">
      <c r="A60" s="57" t="s">
        <v>297</v>
      </c>
      <c r="B60" s="94">
        <v>1</v>
      </c>
      <c r="C60" s="95"/>
      <c r="D60" s="95"/>
      <c r="E60" s="59" t="s">
        <v>239</v>
      </c>
      <c r="F60" s="68"/>
      <c r="G60" s="68"/>
      <c r="H60" s="68"/>
      <c r="I60" s="68">
        <v>1</v>
      </c>
      <c r="J60" s="58"/>
      <c r="K60" s="58"/>
      <c r="L60" s="58"/>
      <c r="M60" s="58" t="s">
        <v>249</v>
      </c>
      <c r="N60" s="58"/>
      <c r="O60" s="58" t="s">
        <v>73</v>
      </c>
      <c r="P60" s="58" t="s">
        <v>14</v>
      </c>
      <c r="Q60" s="58" t="s">
        <v>128</v>
      </c>
      <c r="R60" s="72">
        <v>43017</v>
      </c>
      <c r="S60" s="30" t="s">
        <v>128</v>
      </c>
      <c r="T60" s="15" t="s">
        <v>128</v>
      </c>
      <c r="U60" s="15" t="s">
        <v>128</v>
      </c>
      <c r="V60" s="18"/>
      <c r="W60" s="17">
        <v>18571900</v>
      </c>
      <c r="X60" s="27"/>
      <c r="Y60" s="1"/>
      <c r="Z60" s="1"/>
    </row>
    <row r="61" spans="1:26" ht="51" customHeight="1" thickBot="1" x14ac:dyDescent="0.3">
      <c r="A61" s="80" t="s">
        <v>297</v>
      </c>
      <c r="B61" s="81">
        <v>1</v>
      </c>
      <c r="C61" s="82" t="s">
        <v>16</v>
      </c>
      <c r="D61" s="82"/>
      <c r="E61" s="62" t="s">
        <v>139</v>
      </c>
      <c r="F61" s="83" t="s">
        <v>147</v>
      </c>
      <c r="G61" s="83"/>
      <c r="H61" s="83" t="s">
        <v>12</v>
      </c>
      <c r="I61" s="83">
        <v>1</v>
      </c>
      <c r="J61" s="61"/>
      <c r="K61" s="61"/>
      <c r="L61" s="61"/>
      <c r="M61" s="87" t="s">
        <v>198</v>
      </c>
      <c r="N61" s="61"/>
      <c r="O61" s="61" t="s">
        <v>74</v>
      </c>
      <c r="P61" s="61" t="s">
        <v>70</v>
      </c>
      <c r="Q61" s="61" t="s">
        <v>126</v>
      </c>
      <c r="R61" s="84">
        <v>43025</v>
      </c>
      <c r="S61" s="28" t="s">
        <v>198</v>
      </c>
      <c r="T61" s="16" t="s">
        <v>198</v>
      </c>
      <c r="U61" s="15" t="s">
        <v>126</v>
      </c>
      <c r="V61" s="18"/>
      <c r="W61" s="17">
        <v>2317900.61</v>
      </c>
      <c r="X61" s="27"/>
      <c r="Y61" s="1"/>
      <c r="Z61" s="1"/>
    </row>
    <row r="62" spans="1:26" ht="60" hidden="1" customHeight="1" x14ac:dyDescent="0.25">
      <c r="A62" s="80" t="s">
        <v>297</v>
      </c>
      <c r="B62" s="81"/>
      <c r="C62" s="82"/>
      <c r="D62" s="82"/>
      <c r="E62" s="62" t="s">
        <v>145</v>
      </c>
      <c r="F62" s="83"/>
      <c r="G62" s="83"/>
      <c r="H62" s="83" t="s">
        <v>12</v>
      </c>
      <c r="I62" s="83">
        <v>1</v>
      </c>
      <c r="J62" s="61"/>
      <c r="K62" s="61"/>
      <c r="L62" s="61"/>
      <c r="M62" s="61"/>
      <c r="N62" s="61"/>
      <c r="O62" s="61" t="s">
        <v>74</v>
      </c>
      <c r="P62" s="61" t="s">
        <v>70</v>
      </c>
      <c r="Q62" s="61" t="s">
        <v>191</v>
      </c>
      <c r="R62" s="89" t="s">
        <v>126</v>
      </c>
      <c r="S62" s="30" t="s">
        <v>191</v>
      </c>
      <c r="T62" s="15" t="s">
        <v>191</v>
      </c>
      <c r="U62" s="15" t="s">
        <v>191</v>
      </c>
      <c r="V62" s="18"/>
      <c r="W62" s="17">
        <v>1230000</v>
      </c>
      <c r="X62" s="27"/>
      <c r="Y62" s="1"/>
      <c r="Z62" s="1"/>
    </row>
    <row r="63" spans="1:26" ht="39" hidden="1" customHeight="1" x14ac:dyDescent="0.25">
      <c r="A63" s="80" t="s">
        <v>297</v>
      </c>
      <c r="B63" s="81"/>
      <c r="C63" s="82"/>
      <c r="D63" s="82"/>
      <c r="E63" s="62" t="s">
        <v>140</v>
      </c>
      <c r="F63" s="83"/>
      <c r="G63" s="83"/>
      <c r="H63" s="83" t="s">
        <v>141</v>
      </c>
      <c r="I63" s="83">
        <v>1</v>
      </c>
      <c r="J63" s="61"/>
      <c r="K63" s="61"/>
      <c r="L63" s="61"/>
      <c r="M63" s="61"/>
      <c r="N63" s="61"/>
      <c r="O63" s="61" t="s">
        <v>69</v>
      </c>
      <c r="P63" s="61" t="s">
        <v>70</v>
      </c>
      <c r="Q63" s="61" t="s">
        <v>191</v>
      </c>
      <c r="R63" s="89" t="s">
        <v>126</v>
      </c>
      <c r="S63" s="30" t="s">
        <v>191</v>
      </c>
      <c r="T63" s="15" t="s">
        <v>191</v>
      </c>
      <c r="U63" s="15" t="s">
        <v>191</v>
      </c>
      <c r="V63" s="18"/>
      <c r="W63" s="17">
        <v>770000</v>
      </c>
      <c r="X63" s="27"/>
      <c r="Y63" s="1"/>
      <c r="Z63" s="1"/>
    </row>
    <row r="64" spans="1:26" ht="27.75" customHeight="1" thickBot="1" x14ac:dyDescent="0.3">
      <c r="A64" s="80" t="s">
        <v>297</v>
      </c>
      <c r="B64" s="81"/>
      <c r="C64" s="82"/>
      <c r="D64" s="82"/>
      <c r="E64" s="62" t="s">
        <v>213</v>
      </c>
      <c r="F64" s="83"/>
      <c r="G64" s="83"/>
      <c r="H64" s="83" t="s">
        <v>12</v>
      </c>
      <c r="I64" s="83">
        <v>1</v>
      </c>
      <c r="J64" s="61"/>
      <c r="K64" s="61" t="s">
        <v>263</v>
      </c>
      <c r="L64" s="61"/>
      <c r="M64" s="61"/>
      <c r="N64" s="61"/>
      <c r="O64" s="61" t="s">
        <v>69</v>
      </c>
      <c r="P64" s="61" t="s">
        <v>70</v>
      </c>
      <c r="Q64" s="61" t="s">
        <v>191</v>
      </c>
      <c r="R64" s="89" t="s">
        <v>235</v>
      </c>
      <c r="S64" s="30" t="s">
        <v>191</v>
      </c>
      <c r="T64" s="15" t="s">
        <v>191</v>
      </c>
      <c r="U64" s="15" t="s">
        <v>191</v>
      </c>
      <c r="V64" s="18"/>
      <c r="W64" s="17">
        <v>31650</v>
      </c>
      <c r="X64" s="27"/>
      <c r="Y64" s="1">
        <v>0</v>
      </c>
      <c r="Z64" s="1">
        <v>0</v>
      </c>
    </row>
    <row r="65" spans="1:26" ht="30" customHeight="1" thickBot="1" x14ac:dyDescent="0.3">
      <c r="A65" s="80" t="s">
        <v>297</v>
      </c>
      <c r="B65" s="81">
        <v>1</v>
      </c>
      <c r="C65" s="82" t="s">
        <v>22</v>
      </c>
      <c r="D65" s="82"/>
      <c r="E65" s="62" t="s">
        <v>142</v>
      </c>
      <c r="F65" s="83" t="s">
        <v>151</v>
      </c>
      <c r="G65" s="83"/>
      <c r="H65" s="83" t="s">
        <v>12</v>
      </c>
      <c r="I65" s="83">
        <v>1</v>
      </c>
      <c r="J65" s="61"/>
      <c r="K65" s="61"/>
      <c r="L65" s="61"/>
      <c r="M65" s="87" t="s">
        <v>198</v>
      </c>
      <c r="N65" s="61"/>
      <c r="O65" s="61" t="s">
        <v>69</v>
      </c>
      <c r="P65" s="61" t="s">
        <v>70</v>
      </c>
      <c r="Q65" s="61" t="s">
        <v>126</v>
      </c>
      <c r="R65" s="84">
        <v>43039</v>
      </c>
      <c r="S65" s="28" t="s">
        <v>198</v>
      </c>
      <c r="T65" s="16" t="s">
        <v>198</v>
      </c>
      <c r="U65" s="15" t="s">
        <v>126</v>
      </c>
      <c r="V65" s="18"/>
      <c r="W65" s="17">
        <v>113940</v>
      </c>
      <c r="X65" s="27"/>
      <c r="Y65" s="1">
        <v>0</v>
      </c>
      <c r="Z65" s="1">
        <v>3400</v>
      </c>
    </row>
    <row r="66" spans="1:26" ht="45.75" thickBot="1" x14ac:dyDescent="0.3">
      <c r="A66" s="57" t="s">
        <v>297</v>
      </c>
      <c r="B66" s="41"/>
      <c r="C66" s="42"/>
      <c r="D66" s="42"/>
      <c r="E66" s="90" t="s">
        <v>143</v>
      </c>
      <c r="F66" s="91"/>
      <c r="G66" s="91"/>
      <c r="H66" s="91" t="s">
        <v>40</v>
      </c>
      <c r="I66" s="91">
        <v>1</v>
      </c>
      <c r="J66" s="92"/>
      <c r="K66" s="92"/>
      <c r="L66" s="92"/>
      <c r="M66" s="92"/>
      <c r="N66" s="92"/>
      <c r="O66" s="92" t="s">
        <v>69</v>
      </c>
      <c r="P66" s="92" t="s">
        <v>70</v>
      </c>
      <c r="Q66" s="92" t="s">
        <v>191</v>
      </c>
      <c r="R66" s="93" t="s">
        <v>236</v>
      </c>
      <c r="S66" s="30" t="s">
        <v>191</v>
      </c>
      <c r="T66" s="15" t="s">
        <v>191</v>
      </c>
      <c r="U66" s="15" t="s">
        <v>191</v>
      </c>
      <c r="V66" s="18"/>
      <c r="W66" s="17">
        <v>805176</v>
      </c>
      <c r="X66" s="27"/>
      <c r="Y66" s="1"/>
      <c r="Z66" s="1"/>
    </row>
    <row r="67" spans="1:26" ht="30.75" hidden="1" thickBot="1" x14ac:dyDescent="0.3">
      <c r="A67" s="43" t="s">
        <v>85</v>
      </c>
      <c r="B67" s="44"/>
      <c r="C67" s="45"/>
      <c r="D67" s="45"/>
      <c r="E67" s="46" t="s">
        <v>144</v>
      </c>
      <c r="F67" s="47"/>
      <c r="G67" s="47"/>
      <c r="H67" s="47" t="s">
        <v>141</v>
      </c>
      <c r="I67" s="47">
        <v>1</v>
      </c>
      <c r="J67" s="48"/>
      <c r="K67" s="48"/>
      <c r="L67" s="48"/>
      <c r="M67" s="48"/>
      <c r="N67" s="48"/>
      <c r="O67" s="48" t="s">
        <v>69</v>
      </c>
      <c r="P67" s="48" t="s">
        <v>70</v>
      </c>
      <c r="Q67" s="48" t="s">
        <v>191</v>
      </c>
      <c r="R67" s="49" t="s">
        <v>126</v>
      </c>
      <c r="S67" s="30" t="s">
        <v>191</v>
      </c>
      <c r="T67" s="15" t="s">
        <v>191</v>
      </c>
      <c r="U67" s="15" t="s">
        <v>191</v>
      </c>
      <c r="V67" s="18"/>
      <c r="W67" s="17">
        <v>800000</v>
      </c>
      <c r="X67" s="27"/>
      <c r="Y67" s="1"/>
      <c r="Z67" s="1"/>
    </row>
    <row r="68" spans="1:26" hidden="1" x14ac:dyDescent="0.25">
      <c r="A68" s="34"/>
      <c r="B68" s="35"/>
      <c r="C68" s="36"/>
      <c r="D68" s="36"/>
      <c r="E68" s="50"/>
      <c r="F68" s="51"/>
      <c r="G68" s="51"/>
      <c r="H68" s="51"/>
      <c r="I68" s="51"/>
      <c r="J68" s="52"/>
      <c r="K68" s="52"/>
      <c r="L68" s="52"/>
      <c r="M68" s="52"/>
      <c r="N68" s="52"/>
      <c r="O68" s="52"/>
      <c r="P68" s="52"/>
      <c r="Q68" s="52"/>
      <c r="R68" s="52"/>
      <c r="S68" s="53"/>
      <c r="T68" s="53"/>
      <c r="U68" s="53"/>
      <c r="V68" s="54"/>
      <c r="W68" s="55">
        <f>SUBTOTAL(109,Таблица1[Общая стоимость поставки по договору с учетом НДС, руб.])</f>
        <v>389619236.74000001</v>
      </c>
      <c r="X68" s="56"/>
      <c r="Y68" s="23">
        <f>SUBTOTAL(109,Таблица1[Продление гарантийных обязательств, сумма без НДС, руб.])</f>
        <v>1304668.8999999999</v>
      </c>
      <c r="Z68" s="23">
        <f>SUBTOTAL(109,Таблица1[Проведение консервации оборудования и ревизии, сумма без НДС, руб.])</f>
        <v>1629438.4</v>
      </c>
    </row>
    <row r="74" spans="1:26" x14ac:dyDescent="0.25">
      <c r="P74" s="4"/>
      <c r="Q74" s="4"/>
      <c r="R74" s="4"/>
      <c r="S74" s="4"/>
      <c r="T74" s="4"/>
      <c r="U74" s="4"/>
      <c r="V74" s="4"/>
    </row>
  </sheetData>
  <mergeCells count="1">
    <mergeCell ref="A2:X2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сводная спецификация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2023-09-21T11:42:12Z</dcterms:modified>
</cp:coreProperties>
</file>