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8960" windowHeight="11040"/>
  </bookViews>
  <sheets>
    <sheet name="Анализ рынка (базовый)" sheetId="3" r:id="rId1"/>
  </sheets>
  <definedNames>
    <definedName name="_xlnm.Print_Area" localSheetId="0">'Анализ рынка (базовый)'!$A$5:$M$25</definedName>
  </definedNames>
  <calcPr calcId="191029" fullPrecision="0"/>
</workbook>
</file>

<file path=xl/calcChain.xml><?xml version="1.0" encoding="utf-8"?>
<calcChain xmlns="http://schemas.openxmlformats.org/spreadsheetml/2006/main">
  <c r="M12" i="3" l="1"/>
  <c r="I13" i="3"/>
  <c r="M13" i="3" s="1"/>
  <c r="I14" i="3"/>
  <c r="M14" i="3" s="1"/>
  <c r="I15" i="3"/>
  <c r="M15" i="3" s="1"/>
  <c r="I16" i="3"/>
  <c r="M16" i="3" s="1"/>
  <c r="I17" i="3"/>
  <c r="M17" i="3" s="1"/>
  <c r="I12" i="3"/>
  <c r="M18" i="3" l="1"/>
</calcChain>
</file>

<file path=xl/sharedStrings.xml><?xml version="1.0" encoding="utf-8"?>
<sst xmlns="http://schemas.openxmlformats.org/spreadsheetml/2006/main" count="42" uniqueCount="33">
  <si>
    <t>№ п/п</t>
  </si>
  <si>
    <t>Ед. изм.</t>
  </si>
  <si>
    <t>Кол-во</t>
  </si>
  <si>
    <t>Основные характеристики объекта закупки</t>
  </si>
  <si>
    <t xml:space="preserve">Среднее квадратичное отклонение                                                            </t>
  </si>
  <si>
    <t>Объект закупки</t>
  </si>
  <si>
    <t xml:space="preserve">(подпись/расшифровка подписи)                                                      </t>
  </si>
  <si>
    <t xml:space="preserve">Коэффициент вариации (%)                                          </t>
  </si>
  <si>
    <r>
      <t xml:space="preserve">Используемый метод определения НМЦК с обоснованием: </t>
    </r>
    <r>
      <rPr>
        <b/>
        <sz val="12"/>
        <color theme="1"/>
        <rFont val="Times New Roman"/>
        <family val="1"/>
        <charset val="204"/>
      </rPr>
      <t>Метод сопоставимых рыночных цен (анализа рынка)</t>
    </r>
  </si>
  <si>
    <t>ИТОГО</t>
  </si>
  <si>
    <t xml:space="preserve">Средняя арифм. величина цены единицы продукции, руб.                                                                                                       </t>
  </si>
  <si>
    <t>В соответствии с техническим заданием</t>
  </si>
  <si>
    <t xml:space="preserve">кг </t>
  </si>
  <si>
    <t xml:space="preserve">к извещению о проведении </t>
  </si>
  <si>
    <t>запроса котировок</t>
  </si>
  <si>
    <t>Экономист</t>
  </si>
  <si>
    <t xml:space="preserve">________________/ Валеева Н.Н./                                          </t>
  </si>
  <si>
    <t xml:space="preserve">                                    </t>
  </si>
  <si>
    <t>Приложение № 2</t>
  </si>
  <si>
    <t>Коэффициент вариации-%</t>
  </si>
  <si>
    <t>Сметана 20 %, кг, фасовка 0,200-0,500 кг, упаковка плёнка</t>
  </si>
  <si>
    <t>Творог 5%, кг, фасовка 0,180- 0,200 кг, флоу-пак</t>
  </si>
  <si>
    <t>Молоко питьевое пасте-ризованное с массовой долей жира  3,2%, фасованное,  л, упаковка плёнка</t>
  </si>
  <si>
    <t>Кефир, массовая доля жира  3,2%,  кг, фасовка 0,500 кг, упаковка плёнка</t>
  </si>
  <si>
    <t>Масло сливочное «Крестьянское», в/с, жирность 72,5% , монолит 10-20 кг.</t>
  </si>
  <si>
    <t xml:space="preserve">Цена единицы продукции, указанная в источнике №1, (руб.).
</t>
  </si>
  <si>
    <t xml:space="preserve">Цена единицы продукции, указанная в источнике №2, (руб.).
</t>
  </si>
  <si>
    <t xml:space="preserve">Цена единицы продукции, указанная в источнике №3, (руб.).
</t>
  </si>
  <si>
    <t>литр</t>
  </si>
  <si>
    <t>Предмет договора:поставка молока и молочной продукции (сметана, творог, молоко пастеризованное, молоко ультрапастеризованное, кефир, масло сливочное крестьянское) на январь-май 2024 г.</t>
  </si>
  <si>
    <t>Молоко питьевое ультрапастеризованное 0,9-1,0 л., массовая доля жира -  3,2%, фасованное, л, ТФА</t>
  </si>
  <si>
    <t xml:space="preserve">НМЦД (руб.)                  </t>
  </si>
  <si>
    <t>Обоснование начальной (максимальной) цены договора, максимального значения цены договора, цены единицы товара/работы/услуги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</si>
</sst>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Cambria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10" fontId="1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7" fillId="0" borderId="0" xfId="0" applyFont="1"/>
    <xf numFmtId="3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43" fontId="1" fillId="0" borderId="2" xfId="2" applyFont="1" applyBorder="1" applyAlignment="1">
      <alignment horizontal="center" vertical="center" wrapText="1" shrinkToFit="1"/>
    </xf>
    <xf numFmtId="43" fontId="0" fillId="0" borderId="1" xfId="2" applyFont="1" applyBorder="1" applyAlignment="1">
      <alignment horizontal="center" vertical="center"/>
    </xf>
    <xf numFmtId="43" fontId="1" fillId="0" borderId="1" xfId="2" applyFont="1" applyBorder="1" applyAlignment="1">
      <alignment horizontal="center" vertical="center" wrapText="1" shrinkToFit="1"/>
    </xf>
    <xf numFmtId="43" fontId="1" fillId="0" borderId="1" xfId="0" applyNumberFormat="1" applyFont="1" applyBorder="1" applyAlignment="1">
      <alignment horizontal="center" vertical="center" wrapText="1" shrinkToFit="1"/>
    </xf>
    <xf numFmtId="43" fontId="8" fillId="0" borderId="1" xfId="2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0" fillId="0" borderId="0" xfId="0"/>
    <xf numFmtId="0" fontId="1" fillId="0" borderId="0" xfId="0" applyFont="1" applyAlignment="1">
      <alignment horizontal="right" wrapText="1"/>
    </xf>
    <xf numFmtId="0" fontId="0" fillId="0" borderId="0" xfId="0" applyAlignment="1">
      <alignment wrapText="1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zoomScale="84" zoomScaleNormal="84" workbookViewId="0">
      <selection activeCell="T11" sqref="T11"/>
    </sheetView>
  </sheetViews>
  <sheetFormatPr defaultRowHeight="15" x14ac:dyDescent="0.25"/>
  <cols>
    <col min="1" max="1" width="4.5703125" style="13" customWidth="1"/>
    <col min="2" max="2" width="21.7109375" style="13" customWidth="1"/>
    <col min="3" max="3" width="27.42578125" style="13" customWidth="1"/>
    <col min="4" max="4" width="9.140625" style="13"/>
    <col min="5" max="5" width="11.5703125" style="13" customWidth="1"/>
    <col min="6" max="9" width="16.42578125" style="13" customWidth="1"/>
    <col min="10" max="10" width="13.42578125" style="13" customWidth="1"/>
    <col min="11" max="11" width="14.85546875" style="13" hidden="1" customWidth="1"/>
    <col min="12" max="12" width="14.28515625" style="13" hidden="1" customWidth="1"/>
    <col min="13" max="13" width="18.28515625" style="13" customWidth="1"/>
    <col min="14" max="16384" width="9.140625" style="13"/>
  </cols>
  <sheetData>
    <row r="1" spans="1:13" ht="15.75" x14ac:dyDescent="0.25">
      <c r="J1" s="28" t="s">
        <v>18</v>
      </c>
      <c r="K1" s="29"/>
      <c r="L1" s="29"/>
      <c r="M1" s="29"/>
    </row>
    <row r="2" spans="1:13" ht="15" customHeight="1" x14ac:dyDescent="0.25">
      <c r="H2" s="30" t="s">
        <v>13</v>
      </c>
      <c r="I2" s="30"/>
      <c r="J2" s="31"/>
      <c r="K2" s="31"/>
      <c r="L2" s="31"/>
      <c r="M2" s="31"/>
    </row>
    <row r="3" spans="1:13" ht="15.75" x14ac:dyDescent="0.25">
      <c r="H3" s="28" t="s">
        <v>14</v>
      </c>
      <c r="I3" s="28"/>
      <c r="J3" s="29"/>
      <c r="K3" s="29"/>
      <c r="L3" s="29"/>
      <c r="M3" s="29"/>
    </row>
    <row r="5" spans="1:13" ht="16.5" x14ac:dyDescent="0.25">
      <c r="A5" s="26" t="s">
        <v>32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15.75" x14ac:dyDescent="0.25">
      <c r="A6" s="3"/>
    </row>
    <row r="7" spans="1:13" ht="36" customHeight="1" x14ac:dyDescent="0.25">
      <c r="A7" s="27" t="s">
        <v>29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3" ht="31.5" customHeight="1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ht="15.75" x14ac:dyDescent="0.25">
      <c r="A9" s="3" t="s">
        <v>8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ht="15.75" x14ac:dyDescent="0.25">
      <c r="A10" s="4"/>
      <c r="B10" s="2"/>
      <c r="C10" s="1"/>
      <c r="D10" s="1"/>
      <c r="E10" s="1"/>
      <c r="F10" s="4"/>
      <c r="G10" s="4"/>
      <c r="H10" s="4"/>
      <c r="I10" s="4"/>
      <c r="J10" s="4"/>
      <c r="K10" s="4"/>
      <c r="L10" s="4"/>
      <c r="M10" s="4"/>
    </row>
    <row r="11" spans="1:13" ht="108" customHeight="1" x14ac:dyDescent="0.25">
      <c r="A11" s="5" t="s">
        <v>0</v>
      </c>
      <c r="B11" s="5" t="s">
        <v>5</v>
      </c>
      <c r="C11" s="5" t="s">
        <v>3</v>
      </c>
      <c r="D11" s="17" t="s">
        <v>1</v>
      </c>
      <c r="E11" s="17" t="s">
        <v>2</v>
      </c>
      <c r="F11" s="17" t="s">
        <v>25</v>
      </c>
      <c r="G11" s="5" t="s">
        <v>26</v>
      </c>
      <c r="H11" s="5" t="s">
        <v>27</v>
      </c>
      <c r="I11" s="5" t="s">
        <v>10</v>
      </c>
      <c r="J11" s="5" t="s">
        <v>19</v>
      </c>
      <c r="K11" s="5" t="s">
        <v>4</v>
      </c>
      <c r="L11" s="5" t="s">
        <v>7</v>
      </c>
      <c r="M11" s="5" t="s">
        <v>31</v>
      </c>
    </row>
    <row r="12" spans="1:13" ht="63.75" customHeight="1" x14ac:dyDescent="0.25">
      <c r="A12" s="5">
        <v>1</v>
      </c>
      <c r="B12" s="16" t="s">
        <v>20</v>
      </c>
      <c r="C12" s="18" t="s">
        <v>11</v>
      </c>
      <c r="D12" s="17" t="s">
        <v>12</v>
      </c>
      <c r="E12" s="21">
        <v>220</v>
      </c>
      <c r="F12" s="21">
        <v>231.75</v>
      </c>
      <c r="G12" s="23">
        <v>335</v>
      </c>
      <c r="H12" s="23">
        <v>300</v>
      </c>
      <c r="I12" s="23">
        <f>(F12+G12+H12)/3</f>
        <v>288.92</v>
      </c>
      <c r="J12" s="5">
        <v>18.170000000000002</v>
      </c>
      <c r="K12" s="5"/>
      <c r="L12" s="5"/>
      <c r="M12" s="24">
        <f>E12*I12</f>
        <v>63562.400000000001</v>
      </c>
    </row>
    <row r="13" spans="1:13" ht="48" customHeight="1" x14ac:dyDescent="0.25">
      <c r="A13" s="5">
        <v>2</v>
      </c>
      <c r="B13" s="20" t="s">
        <v>21</v>
      </c>
      <c r="C13" s="18" t="s">
        <v>11</v>
      </c>
      <c r="D13" s="17" t="s">
        <v>12</v>
      </c>
      <c r="E13" s="21">
        <v>450</v>
      </c>
      <c r="F13" s="21">
        <v>348.5</v>
      </c>
      <c r="G13" s="23">
        <v>540</v>
      </c>
      <c r="H13" s="23">
        <v>370</v>
      </c>
      <c r="I13" s="23">
        <f t="shared" ref="I13:I17" si="0">(F13+G13+H13)/3</f>
        <v>419.5</v>
      </c>
      <c r="J13" s="5">
        <v>25.01</v>
      </c>
      <c r="K13" s="5"/>
      <c r="L13" s="5"/>
      <c r="M13" s="24">
        <f t="shared" ref="M13:M17" si="1">E13*I13</f>
        <v>188775</v>
      </c>
    </row>
    <row r="14" spans="1:13" ht="77.25" customHeight="1" x14ac:dyDescent="0.25">
      <c r="A14" s="5">
        <v>3</v>
      </c>
      <c r="B14" s="20" t="s">
        <v>22</v>
      </c>
      <c r="C14" s="18" t="s">
        <v>11</v>
      </c>
      <c r="D14" s="17" t="s">
        <v>28</v>
      </c>
      <c r="E14" s="21">
        <v>4950</v>
      </c>
      <c r="F14" s="21">
        <v>61</v>
      </c>
      <c r="G14" s="23">
        <v>79.5</v>
      </c>
      <c r="H14" s="23">
        <v>68.66</v>
      </c>
      <c r="I14" s="23">
        <f t="shared" si="0"/>
        <v>69.72</v>
      </c>
      <c r="J14" s="5">
        <v>13.33</v>
      </c>
      <c r="K14" s="5"/>
      <c r="L14" s="5"/>
      <c r="M14" s="24">
        <f t="shared" si="1"/>
        <v>345114</v>
      </c>
    </row>
    <row r="15" spans="1:13" ht="76.5" customHeight="1" x14ac:dyDescent="0.25">
      <c r="A15" s="5">
        <v>4</v>
      </c>
      <c r="B15" s="20" t="s">
        <v>30</v>
      </c>
      <c r="C15" s="18" t="s">
        <v>11</v>
      </c>
      <c r="D15" s="17" t="s">
        <v>12</v>
      </c>
      <c r="E15" s="21">
        <v>100</v>
      </c>
      <c r="F15" s="21">
        <v>65.83</v>
      </c>
      <c r="G15" s="23">
        <v>77.78</v>
      </c>
      <c r="H15" s="23">
        <v>64.89</v>
      </c>
      <c r="I15" s="23">
        <f t="shared" si="0"/>
        <v>69.5</v>
      </c>
      <c r="J15" s="5">
        <v>10.34</v>
      </c>
      <c r="K15" s="5"/>
      <c r="L15" s="5"/>
      <c r="M15" s="24">
        <f t="shared" si="1"/>
        <v>6950</v>
      </c>
    </row>
    <row r="16" spans="1:13" ht="68.25" customHeight="1" x14ac:dyDescent="0.25">
      <c r="A16" s="5">
        <v>5</v>
      </c>
      <c r="B16" s="20" t="s">
        <v>23</v>
      </c>
      <c r="C16" s="18" t="s">
        <v>11</v>
      </c>
      <c r="D16" s="17" t="s">
        <v>12</v>
      </c>
      <c r="E16" s="21">
        <v>2900</v>
      </c>
      <c r="F16" s="21">
        <v>76.5</v>
      </c>
      <c r="G16" s="23">
        <v>100</v>
      </c>
      <c r="H16" s="23">
        <v>76.400000000000006</v>
      </c>
      <c r="I16" s="23">
        <f t="shared" si="0"/>
        <v>84.3</v>
      </c>
      <c r="J16" s="5">
        <v>16.13</v>
      </c>
      <c r="K16" s="5"/>
      <c r="L16" s="5"/>
      <c r="M16" s="24">
        <f t="shared" si="1"/>
        <v>244470</v>
      </c>
    </row>
    <row r="17" spans="1:13" ht="79.5" customHeight="1" x14ac:dyDescent="0.25">
      <c r="A17" s="6">
        <v>6</v>
      </c>
      <c r="B17" s="16" t="s">
        <v>24</v>
      </c>
      <c r="C17" s="18" t="s">
        <v>11</v>
      </c>
      <c r="D17" s="6" t="s">
        <v>12</v>
      </c>
      <c r="E17" s="25">
        <v>200</v>
      </c>
      <c r="F17" s="22">
        <v>677</v>
      </c>
      <c r="G17" s="22">
        <v>781</v>
      </c>
      <c r="H17" s="22">
        <v>700</v>
      </c>
      <c r="I17" s="23">
        <f t="shared" si="0"/>
        <v>719.33</v>
      </c>
      <c r="J17" s="7">
        <v>7.59</v>
      </c>
      <c r="K17" s="8"/>
      <c r="L17" s="9"/>
      <c r="M17" s="24">
        <f t="shared" si="1"/>
        <v>143866</v>
      </c>
    </row>
    <row r="18" spans="1:13" ht="15.75" x14ac:dyDescent="0.25">
      <c r="A18" s="10"/>
      <c r="B18" s="10" t="s">
        <v>9</v>
      </c>
      <c r="C18" s="10"/>
      <c r="D18" s="10"/>
      <c r="E18" s="15"/>
      <c r="F18" s="12"/>
      <c r="G18" s="12"/>
      <c r="H18" s="12"/>
      <c r="I18" s="12"/>
      <c r="J18" s="11"/>
      <c r="K18" s="11"/>
      <c r="L18" s="10"/>
      <c r="M18" s="19">
        <f>SUM(M12:M17)</f>
        <v>992737.4</v>
      </c>
    </row>
    <row r="20" spans="1:13" x14ac:dyDescent="0.25">
      <c r="A20" s="14" t="s">
        <v>17</v>
      </c>
    </row>
    <row r="22" spans="1:13" x14ac:dyDescent="0.25">
      <c r="A22" s="13" t="s">
        <v>15</v>
      </c>
    </row>
    <row r="24" spans="1:13" x14ac:dyDescent="0.25">
      <c r="A24" s="13" t="s">
        <v>16</v>
      </c>
    </row>
    <row r="25" spans="1:13" x14ac:dyDescent="0.25">
      <c r="A25" s="13" t="s">
        <v>6</v>
      </c>
    </row>
  </sheetData>
  <mergeCells count="5">
    <mergeCell ref="A5:M5"/>
    <mergeCell ref="A7:M7"/>
    <mergeCell ref="J1:M1"/>
    <mergeCell ref="H2:M2"/>
    <mergeCell ref="H3:M3"/>
  </mergeCells>
  <pageMargins left="0.70866141732283472" right="0.70866141732283472" top="0.74803149606299213" bottom="0.74803149606299213" header="0.31496062992125984" footer="0.31496062992125984"/>
  <pageSetup paperSize="9" scale="5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Анализ рынка (базовый)</vt:lpstr>
      <vt:lpstr>'Анализ рынка (базовый)'!Область_печати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2024-01-09T06:56:25Z</dcterms:modified>
</cp:coreProperties>
</file>