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zzzz\OneDrive\Рабочий стол\TORGI TEK 4\11ТОРГИ 2024\3 зак. Перевозка угля Запад Ип\"/>
    </mc:Choice>
  </mc:AlternateContent>
  <bookViews>
    <workbookView xWindow="0" yWindow="0" windowWidth="9840" windowHeight="4050"/>
  </bookViews>
  <sheets>
    <sheet name="Лист1" sheetId="1" r:id="rId1"/>
  </sheets>
  <definedNames>
    <definedName name="_Hlk535283109" localSheetId="0">Лист1!$A$10</definedName>
    <definedName name="_Hlk535284242" localSheetId="0">Лист1!#REF!</definedName>
    <definedName name="OLE_LINK11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E18" i="1" l="1"/>
  <c r="F18" i="1" l="1"/>
  <c r="E21" i="1" s="1"/>
  <c r="H10" i="1"/>
  <c r="I10" i="1" s="1"/>
  <c r="D11" i="1"/>
  <c r="H11" i="1" l="1"/>
  <c r="I11" i="1" s="1"/>
</calcChain>
</file>

<file path=xl/sharedStrings.xml><?xml version="1.0" encoding="utf-8"?>
<sst xmlns="http://schemas.openxmlformats.org/spreadsheetml/2006/main" count="33" uniqueCount="30">
  <si>
    <t>Обоснование</t>
  </si>
  <si>
    <t xml:space="preserve">№ п/п </t>
  </si>
  <si>
    <t xml:space="preserve">Наименование Товара, гарантийный срок </t>
  </si>
  <si>
    <t>Кол-во, тонн</t>
  </si>
  <si>
    <t>Коммерческие предложения (руб./ед.изм.)</t>
  </si>
  <si>
    <t>ИТОГО</t>
  </si>
  <si>
    <t>х</t>
  </si>
  <si>
    <t>Приложение № 1  в Технической части – Структура НМЦ</t>
  </si>
  <si>
    <t>начальной (максимальной) цены закупки «НМЦ» на оказание услуги по грузоперевозку каменного угля</t>
  </si>
  <si>
    <t>Ед.изм.</t>
  </si>
  <si>
    <t>р/км</t>
  </si>
  <si>
    <t>Средняя НМЦ единицы продукции, руб</t>
  </si>
  <si>
    <t>Участок разгрузки</t>
  </si>
  <si>
    <t>Объем поставки, тонн</t>
  </si>
  <si>
    <t>Расстояние, км</t>
  </si>
  <si>
    <t xml:space="preserve">Тариф по НМЦ, руб. </t>
  </si>
  <si>
    <t>Общая сумма, руб</t>
  </si>
  <si>
    <t>Итого</t>
  </si>
  <si>
    <t>Н(М)Ц закупки  с учетом округления  (руб.) – 8,90 р за км/тонн</t>
  </si>
  <si>
    <t>Метод сопоставимых рыночных цен (анализ рынка): для определения НМЦ закупки применялся метод сопоставимых рыночных цен. Использовалась общедоступная информация о рыночных ценах за перевозку каменного угля по запросу коммерческих предложений у основных Исполонителей по перевозке.</t>
  </si>
  <si>
    <t>Общая НМЦ закупки, руб</t>
  </si>
  <si>
    <t>Оказание услуги по перевозке угля по республике Тыва</t>
  </si>
  <si>
    <t>Пункт загрузки</t>
  </si>
  <si>
    <t>ООО «ТГРК», Чадаанский разрез</t>
  </si>
  <si>
    <t>Ак-Довурак</t>
  </si>
  <si>
    <t>Чаа-Холь</t>
  </si>
  <si>
    <t>№1 от 11.01.2024 г</t>
  </si>
  <si>
    <t>№2 от 10.01.2024 г</t>
  </si>
  <si>
    <t>№3 от 11.01.2024 г</t>
  </si>
  <si>
    <t>Начальная Максимальная Цена закупки составляет (руб.) в том числе НДС 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</si>
</sst>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justify"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5" xfId="0" applyFont="1" applyBorder="1"/>
    <xf numFmtId="0" fontId="2" fillId="3" borderId="15" xfId="0" applyFont="1" applyFill="1" applyBorder="1"/>
    <xf numFmtId="0" fontId="2" fillId="3" borderId="15" xfId="0" applyFont="1" applyFill="1" applyBorder="1" applyAlignment="1">
      <alignment wrapText="1"/>
    </xf>
    <xf numFmtId="43" fontId="0" fillId="0" borderId="15" xfId="1" applyFont="1" applyBorder="1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12" fillId="0" borderId="15" xfId="0" applyFont="1" applyBorder="1"/>
    <xf numFmtId="0" fontId="12" fillId="0" borderId="15" xfId="0" applyFont="1" applyFill="1" applyBorder="1"/>
    <xf numFmtId="0" fontId="10" fillId="0" borderId="4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43" fontId="12" fillId="0" borderId="15" xfId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R5" sqref="R5"/>
    </sheetView>
  </sheetViews>
  <sheetFormatPr defaultRowHeight="15" x14ac:dyDescent="0.25"/>
  <cols>
    <col min="1" max="1" width="17.28515625" customWidth="1"/>
    <col min="2" max="2" width="25.140625" customWidth="1"/>
    <col min="3" max="3" width="11.140625" customWidth="1"/>
    <col min="4" max="4" width="13.28515625" customWidth="1"/>
    <col min="5" max="5" width="17.85546875" customWidth="1"/>
    <col min="6" max="6" width="18.5703125" customWidth="1"/>
    <col min="7" max="7" width="17" customWidth="1"/>
    <col min="8" max="8" width="13.5703125" customWidth="1"/>
    <col min="9" max="9" width="15.140625" customWidth="1"/>
    <col min="11" max="11" width="9.140625" customWidth="1"/>
  </cols>
  <sheetData>
    <row r="1" spans="1:9" ht="15.75" x14ac:dyDescent="0.25">
      <c r="A1" s="38" t="s">
        <v>7</v>
      </c>
      <c r="B1" s="38"/>
      <c r="C1" s="38"/>
      <c r="D1" s="38"/>
      <c r="E1" s="38"/>
      <c r="F1" s="38"/>
      <c r="G1" s="38"/>
      <c r="H1" s="38"/>
    </row>
    <row r="2" spans="1:9" ht="15.75" x14ac:dyDescent="0.25">
      <c r="A2" s="6" t="s">
        <v>0</v>
      </c>
      <c r="B2" s="6"/>
      <c r="C2" s="6"/>
      <c r="D2" s="6"/>
      <c r="E2" s="6"/>
      <c r="F2" s="6"/>
      <c r="G2" s="6"/>
      <c r="H2" s="6"/>
    </row>
    <row r="3" spans="1:9" ht="15.75" x14ac:dyDescent="0.25">
      <c r="A3" s="6" t="s">
        <v>8</v>
      </c>
      <c r="B3" s="6"/>
      <c r="C3" s="6"/>
      <c r="D3" s="6"/>
      <c r="E3" s="6"/>
      <c r="F3" s="6"/>
      <c r="G3" s="6"/>
      <c r="H3" s="6"/>
    </row>
    <row r="4" spans="1:9" ht="15.75" customHeight="1" x14ac:dyDescent="0.25">
      <c r="A4" s="33" t="s">
        <v>19</v>
      </c>
      <c r="B4" s="33"/>
      <c r="C4" s="33"/>
      <c r="D4" s="33"/>
      <c r="E4" s="33"/>
      <c r="F4" s="33"/>
      <c r="G4" s="33"/>
      <c r="H4" s="33"/>
    </row>
    <row r="5" spans="1:9" ht="33.75" customHeight="1" x14ac:dyDescent="0.25">
      <c r="A5" s="33"/>
      <c r="B5" s="33"/>
      <c r="C5" s="33"/>
      <c r="D5" s="33"/>
      <c r="E5" s="33"/>
      <c r="F5" s="33"/>
      <c r="G5" s="33"/>
      <c r="H5" s="33"/>
    </row>
    <row r="6" spans="1:9" ht="17.25" thickBot="1" x14ac:dyDescent="0.3">
      <c r="A6" s="1"/>
    </row>
    <row r="7" spans="1:9" ht="15.75" customHeight="1" thickBot="1" x14ac:dyDescent="0.3">
      <c r="A7" s="39" t="s">
        <v>1</v>
      </c>
      <c r="B7" s="40" t="s">
        <v>2</v>
      </c>
      <c r="C7" s="40" t="s">
        <v>9</v>
      </c>
      <c r="D7" s="41" t="s">
        <v>3</v>
      </c>
      <c r="E7" s="44" t="s">
        <v>4</v>
      </c>
      <c r="F7" s="45"/>
      <c r="G7" s="46"/>
      <c r="H7" s="41" t="s">
        <v>11</v>
      </c>
      <c r="I7" s="40" t="s">
        <v>20</v>
      </c>
    </row>
    <row r="8" spans="1:9" ht="18.75" customHeight="1" thickBot="1" x14ac:dyDescent="0.3">
      <c r="A8" s="39"/>
      <c r="B8" s="40"/>
      <c r="C8" s="40"/>
      <c r="D8" s="42"/>
      <c r="E8" s="47"/>
      <c r="F8" s="48"/>
      <c r="G8" s="49"/>
      <c r="H8" s="42"/>
      <c r="I8" s="40"/>
    </row>
    <row r="9" spans="1:9" ht="25.5" customHeight="1" thickBot="1" x14ac:dyDescent="0.3">
      <c r="A9" s="39"/>
      <c r="B9" s="40"/>
      <c r="C9" s="40"/>
      <c r="D9" s="43"/>
      <c r="E9" s="9" t="s">
        <v>26</v>
      </c>
      <c r="F9" s="9" t="s">
        <v>27</v>
      </c>
      <c r="G9" s="9" t="s">
        <v>28</v>
      </c>
      <c r="H9" s="43"/>
      <c r="I9" s="40"/>
    </row>
    <row r="10" spans="1:9" ht="29.25" customHeight="1" thickBot="1" x14ac:dyDescent="0.3">
      <c r="A10" s="25">
        <v>1</v>
      </c>
      <c r="B10" s="2" t="s">
        <v>21</v>
      </c>
      <c r="C10" s="3" t="s">
        <v>10</v>
      </c>
      <c r="D10" s="3">
        <v>1</v>
      </c>
      <c r="E10" s="14">
        <v>8.9</v>
      </c>
      <c r="F10" s="14">
        <v>8.9</v>
      </c>
      <c r="G10" s="15">
        <v>8.9</v>
      </c>
      <c r="H10" s="12">
        <f>(E10+F10+G10)/3</f>
        <v>8.9</v>
      </c>
      <c r="I10" s="13">
        <f>H10*D10</f>
        <v>8.9</v>
      </c>
    </row>
    <row r="11" spans="1:9" s="10" customFormat="1" ht="18" customHeight="1" thickBot="1" x14ac:dyDescent="0.3">
      <c r="A11" s="36" t="s">
        <v>5</v>
      </c>
      <c r="B11" s="37"/>
      <c r="C11" s="7" t="s">
        <v>6</v>
      </c>
      <c r="D11" s="7">
        <f>SUM(D10:D10)</f>
        <v>1</v>
      </c>
      <c r="E11" s="7" t="s">
        <v>6</v>
      </c>
      <c r="F11" s="7" t="s">
        <v>6</v>
      </c>
      <c r="G11" s="7" t="s">
        <v>6</v>
      </c>
      <c r="H11" s="8">
        <f>H10</f>
        <v>8.9</v>
      </c>
      <c r="I11" s="11">
        <f>H11*D11</f>
        <v>8.9</v>
      </c>
    </row>
    <row r="12" spans="1:9" x14ac:dyDescent="0.25">
      <c r="A12" s="4"/>
      <c r="B12" s="4"/>
      <c r="C12" s="4"/>
    </row>
    <row r="13" spans="1:9" x14ac:dyDescent="0.25">
      <c r="A13" s="5"/>
    </row>
    <row r="14" spans="1:9" ht="24" customHeight="1" x14ac:dyDescent="0.25">
      <c r="A14" s="34" t="s">
        <v>18</v>
      </c>
      <c r="B14" s="35"/>
      <c r="C14" s="35"/>
      <c r="D14" s="35"/>
      <c r="E14" s="35"/>
      <c r="F14" s="35"/>
      <c r="G14" s="35"/>
      <c r="H14" s="35"/>
    </row>
    <row r="15" spans="1:9" ht="27.75" customHeight="1" x14ac:dyDescent="0.25">
      <c r="A15" s="28" t="s">
        <v>22</v>
      </c>
      <c r="B15" s="18" t="s">
        <v>12</v>
      </c>
      <c r="C15" s="19" t="s">
        <v>15</v>
      </c>
      <c r="D15" s="19" t="s">
        <v>14</v>
      </c>
      <c r="E15" s="19" t="s">
        <v>13</v>
      </c>
      <c r="F15" s="19" t="s">
        <v>16</v>
      </c>
    </row>
    <row r="16" spans="1:9" ht="28.5" customHeight="1" x14ac:dyDescent="0.25">
      <c r="A16" s="51" t="s">
        <v>23</v>
      </c>
      <c r="B16" s="24" t="s">
        <v>24</v>
      </c>
      <c r="C16" s="29">
        <v>8.9</v>
      </c>
      <c r="D16" s="29">
        <v>105</v>
      </c>
      <c r="E16" s="29">
        <v>14700</v>
      </c>
      <c r="F16" s="31">
        <f>E16*D16*C16</f>
        <v>13737150</v>
      </c>
    </row>
    <row r="17" spans="1:6" ht="24" customHeight="1" x14ac:dyDescent="0.25">
      <c r="A17" s="51"/>
      <c r="B17" s="23" t="s">
        <v>25</v>
      </c>
      <c r="C17" s="30">
        <v>8.9</v>
      </c>
      <c r="D17" s="30">
        <v>60</v>
      </c>
      <c r="E17" s="30">
        <v>1500</v>
      </c>
      <c r="F17" s="31">
        <f>E17*D17*C17</f>
        <v>801000</v>
      </c>
    </row>
    <row r="18" spans="1:6" ht="15" customHeight="1" x14ac:dyDescent="0.25">
      <c r="A18" s="27"/>
      <c r="B18" s="17" t="s">
        <v>17</v>
      </c>
      <c r="C18" s="16"/>
      <c r="D18" s="16"/>
      <c r="E18" s="32">
        <f>E16+E17</f>
        <v>16200</v>
      </c>
      <c r="F18" s="20">
        <f>SUM(F16:F17)</f>
        <v>14538150</v>
      </c>
    </row>
    <row r="19" spans="1:6" ht="15" customHeight="1" x14ac:dyDescent="0.25">
      <c r="A19" s="26"/>
    </row>
    <row r="21" spans="1:6" ht="30.75" customHeight="1" x14ac:dyDescent="0.25">
      <c r="A21" s="50" t="s">
        <v>29</v>
      </c>
      <c r="B21" s="50"/>
      <c r="C21" s="50"/>
      <c r="D21" s="50"/>
      <c r="E21" s="22">
        <f>F18</f>
        <v>14538150</v>
      </c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</sheetData>
  <mergeCells count="13">
    <mergeCell ref="I7:I9"/>
    <mergeCell ref="D7:D9"/>
    <mergeCell ref="H7:H9"/>
    <mergeCell ref="E7:G8"/>
    <mergeCell ref="A21:D21"/>
    <mergeCell ref="A16:A17"/>
    <mergeCell ref="A4:H5"/>
    <mergeCell ref="A14:H14"/>
    <mergeCell ref="A11:B11"/>
    <mergeCell ref="A1:H1"/>
    <mergeCell ref="A7:A9"/>
    <mergeCell ref="B7:B9"/>
    <mergeCell ref="C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Лист1!_Hlk535283109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Тумен Монгуш</cp:lastModifiedBy>
  <dcterms:created xsi:type="dcterms:W3CDTF">2022-10-17T03:53:45Z</dcterms:created>
  <dcterms:modified xsi:type="dcterms:W3CDTF">2024-01-31T07:13:01Z</dcterms:modified>
</cp:coreProperties>
</file>