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definedNames>
    <definedName function="false" hidden="false" localSheetId="0" name="_xlnm.Print_Area" vbProcedure="false">Лист1!$A$1:$M$31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<sst xmlns="http://schemas.openxmlformats.org/spreadsheetml/2006/main" count="44" uniqueCount="33">
  <si>
    <t xml:space="preserve">Обоснование начальной (максимальной) цены договора</t>
  </si>
  <si>
    <r>
      <rPr>
        <b val="true"/>
        <sz val="11"/>
        <color theme="1"/>
        <rFont val="Times New Roman"/>
        <family val="1"/>
        <charset val="204"/>
      </rPr>
      <t xml:space="preserve">Объект закупки (предмет договора): </t>
    </r>
    <r>
      <rPr>
        <sz val="11"/>
        <color theme="1"/>
        <rFont val="Times New Roman"/>
        <family val="1"/>
        <charset val="204"/>
      </rPr>
      <t xml:space="preserve">поставка кондитерских изделий</t>
    </r>
  </si>
  <si>
    <t xml:space="preserve">Основные характеристики</t>
  </si>
  <si>
    <t xml:space="preserve">Качественные, технические и функциональные характеристики в соответствии с договором</t>
  </si>
  <si>
    <t xml:space="preserve">объекта закупки</t>
  </si>
  <si>
    <t xml:space="preserve">срок действия договора</t>
  </si>
  <si>
    <t xml:space="preserve">с 01 января 2025 по 31 декабря 2025 года</t>
  </si>
  <si>
    <t xml:space="preserve">№</t>
  </si>
  <si>
    <t xml:space="preserve">ед. изм.</t>
  </si>
  <si>
    <t xml:space="preserve">  Кол-во               </t>
  </si>
  <si>
    <t xml:space="preserve">    КП №1      вх 55 от 16.10.24</t>
  </si>
  <si>
    <t xml:space="preserve">КП №2    вх81 от 15.11.24</t>
  </si>
  <si>
    <t xml:space="preserve">КП №3     вх 87 от 21.11.24</t>
  </si>
  <si>
    <t xml:space="preserve">средняя цена за ед. руб.</t>
  </si>
  <si>
    <t xml:space="preserve">стоимость, руб.</t>
  </si>
  <si>
    <t xml:space="preserve">цена за единицу</t>
  </si>
  <si>
    <t xml:space="preserve">Кекс</t>
  </si>
  <si>
    <t xml:space="preserve">кг</t>
  </si>
  <si>
    <t xml:space="preserve">Зефир</t>
  </si>
  <si>
    <t xml:space="preserve">Вафли</t>
  </si>
  <si>
    <t xml:space="preserve">Пряники</t>
  </si>
  <si>
    <t xml:space="preserve">Печенье овсяное</t>
  </si>
  <si>
    <t xml:space="preserve">Печенье сахарное</t>
  </si>
  <si>
    <t xml:space="preserve">Печенье затяжное</t>
  </si>
  <si>
    <t xml:space="preserve">Конфеты шоколадные без начинки</t>
  </si>
  <si>
    <t xml:space="preserve">Шоколад</t>
  </si>
  <si>
    <t xml:space="preserve">Рулеты</t>
  </si>
  <si>
    <t xml:space="preserve">Итого НМЦК:</t>
  </si>
  <si>
    <r>
      <rPr>
        <sz val="11"/>
        <rFont val="Times New Roman"/>
        <family val="1"/>
        <charset val="204"/>
      </rPr>
      <t xml:space="preserve">Начальная (максимальная) цена договора определена методом сопоставимых рыночных цен, расчет стоимости договора осуществлен исходя из средней цены товара. НМЦ договора составляет</t>
    </r>
    <r>
      <rPr>
        <b val="true"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 </t>
    </r>
    <r>
      <rPr>
        <b val="true"/>
        <sz val="11"/>
        <rFont val="Times New Roman"/>
        <family val="1"/>
        <charset val="204"/>
      </rPr>
      <t xml:space="preserve">444 336,50</t>
    </r>
    <r>
      <rPr>
        <sz val="11"/>
        <rFont val="Times New Roman"/>
        <family val="1"/>
        <charset val="204"/>
      </rPr>
      <t xml:space="preserve"> </t>
    </r>
    <r>
      <rPr>
        <b val="true"/>
        <sz val="11"/>
        <rFont val="Times New Roman"/>
        <family val="1"/>
        <charset val="204"/>
      </rPr>
      <t xml:space="preserve">руб.</t>
    </r>
  </si>
  <si>
    <t xml:space="preserve">Составил:  </t>
  </si>
  <si>
    <t xml:space="preserve">Специалист по закупкам __________Т.Ю. Севрюкова</t>
  </si>
  <si>
    <t xml:space="preserve">Согласовано:</t>
  </si>
  <si>
    <t xml:space="preserve">Главный бухгалтер _____________ С.В. Шелехова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</si>
</sst>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\ _₽"/>
    <numFmt numFmtId="166" formatCode="0.00"/>
  </numFmts>
  <fonts count="13">
    <font>
      <sz val="11"/>
      <color theme="1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theme="1"/>
      <name val="Times New Roman"/>
      <family val="1"/>
      <charset val="204"/>
    </font>
    <font>
      <b val="true"/>
      <sz val="12"/>
      <name val="Times New Roman"/>
      <family val="1"/>
      <charset val="204"/>
    </font>
    <font>
      <b val="true"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b val="true"/>
      <sz val="10"/>
      <name val="Times New Roman"/>
      <family val="1"/>
      <charset val="204"/>
    </font>
    <font>
      <sz val="10"/>
      <name val="Times New Roman"/>
      <family val="1"/>
      <charset val="204"/>
    </font>
    <font>
      <b val="true"/>
      <sz val="11"/>
      <name val="Times New Roman"/>
      <family val="1"/>
      <charset val="204"/>
    </font>
    <font>
      <b val="true"/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7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8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8" fillId="0" borderId="8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0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9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9" fillId="0" borderId="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9" fillId="0" borderId="1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0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0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0" fillId="0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8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1" fillId="0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2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justify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O31"/>
  <sheetViews>
    <sheetView showFormulas="false" showGridLines="true" showRowColHeaders="true" showZeros="true" rightToLeft="false" tabSelected="true" showOutlineSymbols="true" defaultGridColor="true" view="pageBreakPreview" topLeftCell="A1" colorId="64" zoomScale="90" zoomScaleNormal="100" zoomScalePageLayoutView="90" workbookViewId="0">
      <selection pane="topLeft" activeCell="H26" activeCellId="0" sqref="H26"/>
    </sheetView>
  </sheetViews>
  <sheetFormatPr defaultColWidth="8.6796875" defaultRowHeight="14.25" zeroHeight="false" outlineLevelRow="0" outlineLevelCol="0"/>
  <cols>
    <col collapsed="false" customWidth="true" hidden="false" outlineLevel="0" max="3" min="3" style="1" width="4.67"/>
    <col collapsed="false" customWidth="true" hidden="false" outlineLevel="0" max="4" min="4" style="1" width="5.33"/>
    <col collapsed="false" customWidth="true" hidden="false" outlineLevel="0" max="5" min="5" style="1" width="20.44"/>
    <col collapsed="false" customWidth="true" hidden="false" outlineLevel="0" max="6" min="6" style="1" width="9.33"/>
    <col collapsed="false" customWidth="true" hidden="false" outlineLevel="0" max="7" min="7" style="1" width="11.67"/>
    <col collapsed="false" customWidth="true" hidden="false" outlineLevel="0" max="8" min="8" style="1" width="10.88"/>
    <col collapsed="false" customWidth="true" hidden="false" outlineLevel="0" max="9" min="9" style="1" width="11.67"/>
    <col collapsed="false" customWidth="true" hidden="false" outlineLevel="0" max="10" min="10" style="1" width="10.33"/>
    <col collapsed="false" customWidth="true" hidden="false" outlineLevel="0" max="11" min="11" style="0" width="12.83"/>
    <col collapsed="false" customWidth="true" hidden="false" outlineLevel="0" max="12" min="12" style="1" width="13.34"/>
    <col collapsed="false" customWidth="true" hidden="false" outlineLevel="0" max="14" min="14" style="1" width="11.22"/>
  </cols>
  <sheetData>
    <row r="1" customFormat="false" ht="14.25" hidden="false" customHeight="false" outlineLevel="0" collapsed="false">
      <c r="A1" s="2"/>
      <c r="B1" s="2"/>
      <c r="C1" s="2"/>
      <c r="D1" s="2"/>
      <c r="E1" s="2"/>
      <c r="F1" s="2"/>
      <c r="G1" s="2"/>
      <c r="H1" s="2"/>
      <c r="I1" s="2"/>
    </row>
    <row r="2" customFormat="false" ht="15" hidden="false" customHeight="false" outlineLevel="0" collapsed="false">
      <c r="A2" s="2"/>
      <c r="B2" s="3" t="s">
        <v>0</v>
      </c>
      <c r="C2" s="3"/>
      <c r="D2" s="3"/>
      <c r="E2" s="3"/>
      <c r="F2" s="3"/>
      <c r="G2" s="3"/>
      <c r="H2" s="3"/>
      <c r="I2" s="2"/>
    </row>
    <row r="3" customFormat="false" ht="14.25" hidden="false" customHeight="false" outlineLevel="0" collapsed="false">
      <c r="A3" s="4" t="s">
        <v>1</v>
      </c>
      <c r="B3" s="4"/>
      <c r="C3" s="2"/>
      <c r="D3" s="4"/>
      <c r="E3" s="4"/>
      <c r="F3" s="4"/>
      <c r="G3" s="4"/>
      <c r="H3" s="4"/>
      <c r="I3" s="2"/>
    </row>
    <row r="4" customFormat="false" ht="6.75" hidden="false" customHeight="true" outlineLevel="0" collapsed="false">
      <c r="A4" s="2"/>
      <c r="B4" s="2"/>
      <c r="C4" s="2"/>
      <c r="D4" s="2"/>
      <c r="E4" s="2"/>
      <c r="F4" s="2"/>
      <c r="G4" s="2"/>
      <c r="H4" s="2"/>
      <c r="I4" s="2"/>
    </row>
    <row r="5" customFormat="false" ht="14.25" hidden="false" customHeight="true" outlineLevel="0" collapsed="false">
      <c r="A5" s="5" t="s">
        <v>2</v>
      </c>
      <c r="B5" s="6"/>
      <c r="C5" s="7"/>
      <c r="D5" s="8" t="s">
        <v>3</v>
      </c>
      <c r="E5" s="8"/>
      <c r="F5" s="8"/>
      <c r="G5" s="8"/>
      <c r="H5" s="8"/>
      <c r="I5" s="2"/>
    </row>
    <row r="6" customFormat="false" ht="14.25" hidden="false" customHeight="false" outlineLevel="0" collapsed="false">
      <c r="A6" s="9" t="s">
        <v>4</v>
      </c>
      <c r="B6" s="10"/>
      <c r="C6" s="11"/>
      <c r="D6" s="8"/>
      <c r="E6" s="8"/>
      <c r="F6" s="8"/>
      <c r="G6" s="8"/>
      <c r="H6" s="8"/>
      <c r="I6" s="2"/>
    </row>
    <row r="7" customFormat="false" ht="14.25" hidden="false" customHeight="true" outlineLevel="0" collapsed="false">
      <c r="A7" s="12" t="s">
        <v>5</v>
      </c>
      <c r="B7" s="12"/>
      <c r="C7" s="12"/>
      <c r="D7" s="13" t="s">
        <v>6</v>
      </c>
      <c r="E7" s="13"/>
      <c r="F7" s="13"/>
      <c r="G7" s="13"/>
      <c r="H7" s="13"/>
      <c r="I7" s="2"/>
    </row>
    <row r="8" customFormat="false" ht="4.5" hidden="false" customHeight="true" outlineLevel="0" collapsed="false">
      <c r="A8" s="12"/>
      <c r="B8" s="12"/>
      <c r="C8" s="12"/>
      <c r="D8" s="13"/>
      <c r="E8" s="13"/>
      <c r="F8" s="13"/>
      <c r="G8" s="13"/>
      <c r="H8" s="13"/>
      <c r="I8" s="2"/>
    </row>
    <row r="9" customFormat="false" ht="44.25" hidden="true" customHeight="true" outlineLevel="0" collapsed="false">
      <c r="A9" s="12"/>
      <c r="B9" s="12"/>
      <c r="C9" s="12"/>
      <c r="D9" s="13"/>
      <c r="E9" s="13"/>
      <c r="F9" s="13"/>
      <c r="G9" s="13"/>
      <c r="H9" s="13"/>
      <c r="I9" s="2"/>
    </row>
    <row r="10" customFormat="false" ht="35.65" hidden="false" customHeight="true" outlineLevel="0" collapsed="false">
      <c r="A10" s="14" t="s">
        <v>7</v>
      </c>
      <c r="B10" s="15"/>
      <c r="C10" s="15"/>
      <c r="D10" s="15"/>
      <c r="E10" s="15"/>
      <c r="F10" s="15" t="s">
        <v>8</v>
      </c>
      <c r="G10" s="16" t="s">
        <v>9</v>
      </c>
      <c r="H10" s="17" t="s">
        <v>10</v>
      </c>
      <c r="I10" s="17" t="s">
        <v>11</v>
      </c>
      <c r="J10" s="17" t="s">
        <v>12</v>
      </c>
      <c r="K10" s="18" t="s">
        <v>13</v>
      </c>
      <c r="L10" s="18" t="s">
        <v>14</v>
      </c>
    </row>
    <row r="11" customFormat="false" ht="3" hidden="false" customHeight="true" outlineLevel="0" collapsed="false">
      <c r="A11" s="14"/>
      <c r="B11" s="15"/>
      <c r="C11" s="15"/>
      <c r="D11" s="15"/>
      <c r="E11" s="15"/>
      <c r="F11" s="15"/>
      <c r="G11" s="16"/>
      <c r="H11" s="17"/>
      <c r="I11" s="17"/>
      <c r="J11" s="17"/>
      <c r="K11" s="18"/>
      <c r="L11" s="18"/>
    </row>
    <row r="12" customFormat="false" ht="27.75" hidden="false" customHeight="true" outlineLevel="0" collapsed="false">
      <c r="A12" s="14"/>
      <c r="B12" s="15"/>
      <c r="C12" s="15"/>
      <c r="D12" s="15"/>
      <c r="E12" s="15"/>
      <c r="F12" s="15"/>
      <c r="G12" s="16"/>
      <c r="H12" s="19" t="s">
        <v>15</v>
      </c>
      <c r="I12" s="19" t="s">
        <v>15</v>
      </c>
      <c r="J12" s="19" t="s">
        <v>15</v>
      </c>
      <c r="K12" s="18"/>
      <c r="L12" s="18"/>
    </row>
    <row r="13" customFormat="false" ht="15" hidden="false" customHeight="true" outlineLevel="0" collapsed="false">
      <c r="A13" s="20" t="n">
        <v>1</v>
      </c>
      <c r="B13" s="21" t="s">
        <v>16</v>
      </c>
      <c r="C13" s="21"/>
      <c r="D13" s="21"/>
      <c r="E13" s="21"/>
      <c r="F13" s="22" t="s">
        <v>17</v>
      </c>
      <c r="G13" s="23" t="n">
        <v>112</v>
      </c>
      <c r="H13" s="24" t="n">
        <v>540</v>
      </c>
      <c r="I13" s="24" t="n">
        <v>548</v>
      </c>
      <c r="J13" s="24" t="n">
        <v>550</v>
      </c>
      <c r="K13" s="24" t="n">
        <f aca="false">ROUND((J13+I13+H13)/3,2)</f>
        <v>546</v>
      </c>
      <c r="L13" s="25" t="n">
        <f aca="false">G13*K13</f>
        <v>61152</v>
      </c>
      <c r="M13" s="26"/>
      <c r="N13" s="26"/>
    </row>
    <row r="14" customFormat="false" ht="15.75" hidden="false" customHeight="true" outlineLevel="0" collapsed="false">
      <c r="A14" s="20" t="n">
        <v>2</v>
      </c>
      <c r="B14" s="27" t="s">
        <v>18</v>
      </c>
      <c r="C14" s="27"/>
      <c r="D14" s="27"/>
      <c r="E14" s="27"/>
      <c r="F14" s="22" t="s">
        <v>17</v>
      </c>
      <c r="G14" s="23" t="n">
        <v>120</v>
      </c>
      <c r="H14" s="24" t="n">
        <v>390</v>
      </c>
      <c r="I14" s="24" t="n">
        <v>395</v>
      </c>
      <c r="J14" s="24" t="n">
        <v>399</v>
      </c>
      <c r="K14" s="24" t="n">
        <f aca="false">ROUND((J14+I14+H14)/3,2)</f>
        <v>394.67</v>
      </c>
      <c r="L14" s="25" t="n">
        <f aca="false">G14*K14</f>
        <v>47360.4</v>
      </c>
      <c r="M14" s="26"/>
      <c r="N14" s="26"/>
    </row>
    <row r="15" customFormat="false" ht="14.25" hidden="false" customHeight="true" outlineLevel="0" collapsed="false">
      <c r="A15" s="20" t="n">
        <v>3</v>
      </c>
      <c r="B15" s="27" t="s">
        <v>19</v>
      </c>
      <c r="C15" s="27"/>
      <c r="D15" s="27"/>
      <c r="E15" s="27"/>
      <c r="F15" s="22" t="s">
        <v>17</v>
      </c>
      <c r="G15" s="23" t="n">
        <v>150</v>
      </c>
      <c r="H15" s="24" t="n">
        <v>240</v>
      </c>
      <c r="I15" s="24" t="n">
        <v>245</v>
      </c>
      <c r="J15" s="24" t="n">
        <v>250</v>
      </c>
      <c r="K15" s="24" t="n">
        <f aca="false">ROUND((J15+I15+H15)/3,2)</f>
        <v>245</v>
      </c>
      <c r="L15" s="25" t="n">
        <f aca="false">G15*K15</f>
        <v>36750</v>
      </c>
      <c r="M15" s="26"/>
      <c r="N15" s="26"/>
    </row>
    <row r="16" customFormat="false" ht="15" hidden="false" customHeight="true" outlineLevel="0" collapsed="false">
      <c r="A16" s="20" t="n">
        <v>4</v>
      </c>
      <c r="B16" s="21" t="s">
        <v>20</v>
      </c>
      <c r="C16" s="21"/>
      <c r="D16" s="21"/>
      <c r="E16" s="21"/>
      <c r="F16" s="22" t="s">
        <v>17</v>
      </c>
      <c r="G16" s="23" t="n">
        <v>100</v>
      </c>
      <c r="H16" s="24" t="n">
        <v>190</v>
      </c>
      <c r="I16" s="24" t="n">
        <v>198</v>
      </c>
      <c r="J16" s="24" t="n">
        <v>198</v>
      </c>
      <c r="K16" s="24" t="n">
        <f aca="false">ROUND((J16+I16+H16)/3,2)</f>
        <v>195.33</v>
      </c>
      <c r="L16" s="25" t="n">
        <f aca="false">G16*K16</f>
        <v>19533</v>
      </c>
      <c r="M16" s="26"/>
      <c r="N16" s="26"/>
    </row>
    <row r="17" customFormat="false" ht="15" hidden="false" customHeight="true" outlineLevel="0" collapsed="false">
      <c r="A17" s="20" t="n">
        <v>5</v>
      </c>
      <c r="B17" s="21" t="s">
        <v>21</v>
      </c>
      <c r="C17" s="21"/>
      <c r="D17" s="21"/>
      <c r="E17" s="21"/>
      <c r="F17" s="22" t="s">
        <v>17</v>
      </c>
      <c r="G17" s="23" t="n">
        <v>100</v>
      </c>
      <c r="H17" s="24" t="n">
        <v>280</v>
      </c>
      <c r="I17" s="24" t="n">
        <v>288</v>
      </c>
      <c r="J17" s="24" t="n">
        <v>298</v>
      </c>
      <c r="K17" s="24" t="n">
        <f aca="false">ROUND((J17+I17+H17)/3,2)</f>
        <v>288.67</v>
      </c>
      <c r="L17" s="25" t="n">
        <f aca="false">G17*K17</f>
        <v>28867</v>
      </c>
      <c r="M17" s="26"/>
      <c r="N17" s="26"/>
    </row>
    <row r="18" customFormat="false" ht="15" hidden="false" customHeight="true" outlineLevel="0" collapsed="false">
      <c r="A18" s="20" t="n">
        <v>6</v>
      </c>
      <c r="B18" s="21" t="s">
        <v>22</v>
      </c>
      <c r="C18" s="21"/>
      <c r="D18" s="21"/>
      <c r="E18" s="21"/>
      <c r="F18" s="22" t="s">
        <v>17</v>
      </c>
      <c r="G18" s="23" t="n">
        <v>100</v>
      </c>
      <c r="H18" s="24" t="n">
        <v>180</v>
      </c>
      <c r="I18" s="24" t="n">
        <v>188</v>
      </c>
      <c r="J18" s="24" t="n">
        <v>198</v>
      </c>
      <c r="K18" s="24" t="n">
        <f aca="false">ROUND((J18+I18+H18)/3,2)</f>
        <v>188.67</v>
      </c>
      <c r="L18" s="25" t="n">
        <f aca="false">G18*K18</f>
        <v>18867</v>
      </c>
      <c r="M18" s="26"/>
      <c r="N18" s="26"/>
    </row>
    <row r="19" customFormat="false" ht="15" hidden="false" customHeight="true" outlineLevel="0" collapsed="false">
      <c r="A19" s="20" t="n">
        <v>7</v>
      </c>
      <c r="B19" s="21" t="s">
        <v>23</v>
      </c>
      <c r="C19" s="21"/>
      <c r="D19" s="21"/>
      <c r="E19" s="21"/>
      <c r="F19" s="22" t="s">
        <v>17</v>
      </c>
      <c r="G19" s="23" t="n">
        <v>100</v>
      </c>
      <c r="H19" s="24" t="n">
        <v>180</v>
      </c>
      <c r="I19" s="24" t="n">
        <v>189</v>
      </c>
      <c r="J19" s="24" t="n">
        <v>199</v>
      </c>
      <c r="K19" s="24" t="n">
        <f aca="false">ROUND((J19+I19+H19)/3,2)</f>
        <v>189.33</v>
      </c>
      <c r="L19" s="25" t="n">
        <f aca="false">G19*K19</f>
        <v>18933</v>
      </c>
      <c r="M19" s="26"/>
      <c r="N19" s="26"/>
    </row>
    <row r="20" customFormat="false" ht="15" hidden="false" customHeight="true" outlineLevel="0" collapsed="false">
      <c r="A20" s="20" t="n">
        <v>8</v>
      </c>
      <c r="B20" s="21" t="s">
        <v>24</v>
      </c>
      <c r="C20" s="21"/>
      <c r="D20" s="21"/>
      <c r="E20" s="21"/>
      <c r="F20" s="22" t="s">
        <v>17</v>
      </c>
      <c r="G20" s="23" t="n">
        <v>170</v>
      </c>
      <c r="H20" s="24" t="n">
        <v>390</v>
      </c>
      <c r="I20" s="24" t="n">
        <v>395</v>
      </c>
      <c r="J20" s="24" t="n">
        <v>399</v>
      </c>
      <c r="K20" s="24" t="n">
        <f aca="false">ROUND((J20+I20+H20)/3,2)</f>
        <v>394.67</v>
      </c>
      <c r="L20" s="25" t="n">
        <f aca="false">G20*K20</f>
        <v>67093.9</v>
      </c>
      <c r="M20" s="26"/>
      <c r="N20" s="26"/>
    </row>
    <row r="21" customFormat="false" ht="15" hidden="false" customHeight="true" outlineLevel="0" collapsed="false">
      <c r="A21" s="20" t="n">
        <v>9</v>
      </c>
      <c r="B21" s="21" t="s">
        <v>25</v>
      </c>
      <c r="C21" s="21"/>
      <c r="D21" s="21"/>
      <c r="E21" s="21"/>
      <c r="F21" s="22" t="s">
        <v>17</v>
      </c>
      <c r="G21" s="23" t="n">
        <v>60</v>
      </c>
      <c r="H21" s="24" t="n">
        <v>1300</v>
      </c>
      <c r="I21" s="24" t="n">
        <v>1310</v>
      </c>
      <c r="J21" s="24" t="n">
        <v>1319</v>
      </c>
      <c r="K21" s="24" t="n">
        <f aca="false">ROUND((J21+I21+H21)/3,2)</f>
        <v>1309.67</v>
      </c>
      <c r="L21" s="25" t="n">
        <f aca="false">G21*K21</f>
        <v>78580.2</v>
      </c>
      <c r="M21" s="26"/>
      <c r="N21" s="26"/>
    </row>
    <row r="22" customFormat="false" ht="15" hidden="false" customHeight="true" outlineLevel="0" collapsed="false">
      <c r="A22" s="20" t="n">
        <v>10</v>
      </c>
      <c r="B22" s="21" t="s">
        <v>26</v>
      </c>
      <c r="C22" s="21"/>
      <c r="D22" s="21"/>
      <c r="E22" s="21"/>
      <c r="F22" s="22" t="s">
        <v>17</v>
      </c>
      <c r="G22" s="23" t="n">
        <v>112</v>
      </c>
      <c r="H22" s="24" t="n">
        <v>590</v>
      </c>
      <c r="I22" s="24" t="n">
        <v>600</v>
      </c>
      <c r="J22" s="24" t="n">
        <v>610</v>
      </c>
      <c r="K22" s="24" t="n">
        <f aca="false">ROUND((J22+I22+H22)/3,2)</f>
        <v>600</v>
      </c>
      <c r="L22" s="25" t="n">
        <f aca="false">G22*K22</f>
        <v>67200</v>
      </c>
      <c r="M22" s="26"/>
      <c r="N22" s="26"/>
    </row>
    <row r="23" customFormat="false" ht="14.25" hidden="false" customHeight="false" outlineLevel="0" collapsed="false">
      <c r="A23" s="28"/>
      <c r="B23" s="29" t="s">
        <v>27</v>
      </c>
      <c r="C23" s="29"/>
      <c r="D23" s="29"/>
      <c r="E23" s="29"/>
      <c r="F23" s="30"/>
      <c r="G23" s="31"/>
      <c r="H23" s="32"/>
      <c r="I23" s="33"/>
      <c r="J23" s="33"/>
      <c r="K23" s="34"/>
      <c r="L23" s="35" t="n">
        <f aca="false">SUM(L13:L22)</f>
        <v>444336.5</v>
      </c>
      <c r="M23" s="35"/>
      <c r="N23" s="35"/>
    </row>
    <row r="24" customFormat="false" ht="9.75" hidden="false" customHeight="true" outlineLevel="0" collapsed="false">
      <c r="A24" s="36"/>
      <c r="B24" s="36"/>
      <c r="C24" s="36"/>
      <c r="D24" s="36"/>
      <c r="E24" s="36"/>
      <c r="F24" s="36"/>
      <c r="G24" s="36"/>
      <c r="H24" s="36"/>
      <c r="I24" s="2"/>
    </row>
    <row r="25" customFormat="false" ht="35.65" hidden="false" customHeight="true" outlineLevel="0" collapsed="false">
      <c r="A25" s="37" t="s">
        <v>28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8"/>
      <c r="O25" s="38"/>
    </row>
    <row r="26" customFormat="false" ht="40.6" hidden="false" customHeight="true" outlineLevel="0" collapsed="false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</row>
    <row r="27" customFormat="false" ht="14.25" hidden="false" customHeight="false" outlineLevel="0" collapsed="false">
      <c r="A27" s="2" t="s">
        <v>29</v>
      </c>
      <c r="B27" s="2"/>
      <c r="C27" s="2"/>
      <c r="D27" s="2"/>
      <c r="E27" s="2"/>
      <c r="F27" s="2"/>
      <c r="G27" s="2"/>
      <c r="H27" s="2"/>
      <c r="I27" s="2"/>
    </row>
    <row r="28" customFormat="false" ht="14.25" hidden="false" customHeight="false" outlineLevel="0" collapsed="false">
      <c r="A28" s="2" t="s">
        <v>30</v>
      </c>
      <c r="B28" s="2"/>
      <c r="C28" s="2"/>
      <c r="D28" s="2"/>
      <c r="E28" s="2"/>
    </row>
    <row r="29" customFormat="false" ht="6" hidden="false" customHeight="true" outlineLevel="0" collapsed="false">
      <c r="A29" s="2"/>
      <c r="B29" s="2"/>
      <c r="C29" s="2"/>
      <c r="D29" s="2"/>
      <c r="E29" s="2"/>
    </row>
    <row r="30" customFormat="false" ht="14.25" hidden="false" customHeight="false" outlineLevel="0" collapsed="false">
      <c r="A30" s="2" t="s">
        <v>31</v>
      </c>
      <c r="B30" s="2"/>
      <c r="C30" s="2"/>
      <c r="D30" s="2"/>
      <c r="E30" s="2"/>
    </row>
    <row r="31" customFormat="false" ht="14.25" hidden="false" customHeight="false" outlineLevel="0" collapsed="false">
      <c r="A31" s="2" t="s">
        <v>32</v>
      </c>
      <c r="B31" s="2"/>
      <c r="C31" s="2"/>
      <c r="D31" s="2"/>
      <c r="E31" s="2"/>
    </row>
  </sheetData>
  <mergeCells count="26">
    <mergeCell ref="B2:H2"/>
    <mergeCell ref="D5:H6"/>
    <mergeCell ref="A7:C9"/>
    <mergeCell ref="D7:H9"/>
    <mergeCell ref="A10:A12"/>
    <mergeCell ref="B10:E12"/>
    <mergeCell ref="F10:F12"/>
    <mergeCell ref="G10:G12"/>
    <mergeCell ref="H10:H11"/>
    <mergeCell ref="I10:I11"/>
    <mergeCell ref="J10:J11"/>
    <mergeCell ref="K10:K12"/>
    <mergeCell ref="L10:L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A24:H24"/>
    <mergeCell ref="A25:M2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LibreOffice/24.2.1.2$Windows_X86_64 LibreOffice_project/db4def46b0453cc22e2d0305797cf981b68ef5ac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2016-07-01T06:23:35Z</dcterms:created>
  <dc:creator>User</dc:creator>
  <dc:description/>
  <dc:language>ru-RU</dc:language>
  <cp:lastModifiedBy/>
  <cp:lastPrinted>2023-12-15T16:19:26Z</cp:lastPrinted>
  <dcterms:modified xsi:type="dcterms:W3CDTF">2024-11-21T16:43:19Z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