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false" localSheetId="0" name="_xlnm.Print_Area" vbProcedure="false">Лист1!$A$1:$O$69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<sst xmlns="http://schemas.openxmlformats.org/spreadsheetml/2006/main" count="121" uniqueCount="73">
  <si>
    <t xml:space="preserve">Обоснование начальной (максимальной) цены договора</t>
  </si>
  <si>
    <r>
      <rPr>
        <b val="true"/>
        <sz val="11"/>
        <color theme="1"/>
        <rFont val="Times New Roman"/>
        <family val="1"/>
        <charset val="204"/>
      </rPr>
      <t xml:space="preserve">Объект закупки (предмет договора): </t>
    </r>
    <r>
      <rPr>
        <sz val="11"/>
        <color theme="1"/>
        <rFont val="Times New Roman"/>
        <family val="1"/>
        <charset val="204"/>
      </rPr>
      <t xml:space="preserve">поставка продуктов питания - бакалея</t>
    </r>
  </si>
  <si>
    <t xml:space="preserve">Основные характеристики</t>
  </si>
  <si>
    <t xml:space="preserve">Качественные, технические и функциональные характеристики в соответствии с договором</t>
  </si>
  <si>
    <t xml:space="preserve">объекта закупки</t>
  </si>
  <si>
    <t xml:space="preserve">срок действия договора</t>
  </si>
  <si>
    <t xml:space="preserve">с 01 января 2025 по 31 декабря 2025 года</t>
  </si>
  <si>
    <t xml:space="preserve">№</t>
  </si>
  <si>
    <t xml:space="preserve">            Наименование</t>
  </si>
  <si>
    <t xml:space="preserve">ед. изм.</t>
  </si>
  <si>
    <t xml:space="preserve">  Кол-во               </t>
  </si>
  <si>
    <t xml:space="preserve">КП №1 вх58 от 21.10.24</t>
  </si>
  <si>
    <t xml:space="preserve">КП №2     вх 63 от 21.10.24</t>
  </si>
  <si>
    <t xml:space="preserve">КП №3   вх 88 от 22.11.24</t>
  </si>
  <si>
    <t xml:space="preserve">средняя цена за ед., руб.</t>
  </si>
  <si>
    <t xml:space="preserve">стоимость, руб.</t>
  </si>
  <si>
    <t xml:space="preserve">цена за единицу</t>
  </si>
  <si>
    <t xml:space="preserve">Горох колотый, шлифованный</t>
  </si>
  <si>
    <t xml:space="preserve">кг</t>
  </si>
  <si>
    <t xml:space="preserve">Макаронные изделия из твердых сортов пшеницы</t>
  </si>
  <si>
    <t xml:space="preserve">Крупа пшено
</t>
  </si>
  <si>
    <t xml:space="preserve">Крупа гречневая</t>
  </si>
  <si>
    <t xml:space="preserve">Крупа рисовая </t>
  </si>
  <si>
    <t xml:space="preserve">Крупа «Геркулес»</t>
  </si>
  <si>
    <t xml:space="preserve">Крупа манная</t>
  </si>
  <si>
    <t xml:space="preserve">Крупа пшеничная</t>
  </si>
  <si>
    <t xml:space="preserve">Крупа ячневая</t>
  </si>
  <si>
    <t xml:space="preserve">Крупа перловая</t>
  </si>
  <si>
    <t xml:space="preserve">Мука пшеничная хлебопекарная</t>
  </si>
  <si>
    <t xml:space="preserve">Сахар-песок</t>
  </si>
  <si>
    <t xml:space="preserve">Сахарная пудра</t>
  </si>
  <si>
    <t xml:space="preserve">Соль пищевая йодированная </t>
  </si>
  <si>
    <t xml:space="preserve">Дрожжи </t>
  </si>
  <si>
    <t xml:space="preserve">Тушенка из говядины</t>
  </si>
  <si>
    <t xml:space="preserve">Консервы из фасоли</t>
  </si>
  <si>
    <t xml:space="preserve">Икра кабачковая </t>
  </si>
  <si>
    <t xml:space="preserve">Горошек зеленый консервированный</t>
  </si>
  <si>
    <t xml:space="preserve">Кукуруза консервированная</t>
  </si>
  <si>
    <t xml:space="preserve">Молоко сгущенное с сахаром</t>
  </si>
  <si>
    <t xml:space="preserve">Молоко сгущенное с сахаром вареное</t>
  </si>
  <si>
    <t xml:space="preserve">Молоко концентрированное стерилизованное</t>
  </si>
  <si>
    <t xml:space="preserve">Мед натуральный</t>
  </si>
  <si>
    <t xml:space="preserve">Джем фруктовый </t>
  </si>
  <si>
    <t xml:space="preserve">Консервы фруктовые</t>
  </si>
  <si>
    <t xml:space="preserve">Томаты в томатной заливке</t>
  </si>
  <si>
    <t xml:space="preserve">Томатная паста</t>
  </si>
  <si>
    <t xml:space="preserve">Какао-порошок</t>
  </si>
  <si>
    <t xml:space="preserve">Кофейный напиток</t>
  </si>
  <si>
    <t xml:space="preserve">Смесь сухая с витаминами «Витошка»</t>
  </si>
  <si>
    <t xml:space="preserve">Сухари панировочные</t>
  </si>
  <si>
    <t xml:space="preserve">Зелень сушеная – укроп</t>
  </si>
  <si>
    <t xml:space="preserve">Приправа универсальная</t>
  </si>
  <si>
    <t xml:space="preserve">Ванилин</t>
  </si>
  <si>
    <t xml:space="preserve">Огурцы консервированные</t>
  </si>
  <si>
    <t xml:space="preserve">Капуста квашеная</t>
  </si>
  <si>
    <t xml:space="preserve">Сок для детского питания яблочный</t>
  </si>
  <si>
    <t xml:space="preserve">л</t>
  </si>
  <si>
    <t xml:space="preserve">Сок для детского питания яблочно-виноградный</t>
  </si>
  <si>
    <t xml:space="preserve">Сок для детского питания томатный</t>
  </si>
  <si>
    <t xml:space="preserve">Сок для детского питания мультифруктовый</t>
  </si>
  <si>
    <t xml:space="preserve">Чай черный листовой</t>
  </si>
  <si>
    <t xml:space="preserve">Масло растительное рафинированное</t>
  </si>
  <si>
    <t xml:space="preserve">Лавровый лист</t>
  </si>
  <si>
    <t xml:space="preserve">Варенье ягодное</t>
  </si>
  <si>
    <t xml:space="preserve">Соль поваренная пищевая</t>
  </si>
  <si>
    <t xml:space="preserve">Сыр полутвердых сортов</t>
  </si>
  <si>
    <t xml:space="preserve">консервы рыбные (сайра)</t>
  </si>
  <si>
    <t xml:space="preserve">Итого НМЦК:</t>
  </si>
  <si>
    <r>
      <rPr>
        <sz val="11"/>
        <rFont val="Times New Roman"/>
        <family val="1"/>
        <charset val="204"/>
      </rPr>
      <t xml:space="preserve">Начальная (максимальная) цена договора определена методом сопоставимых рыночных цен, расчет стоимости договора осуществлен исходя из средней цены товара. НМЦ договора составляет </t>
    </r>
    <r>
      <rPr>
        <b val="true"/>
        <sz val="11"/>
        <rFont val="Times New Roman"/>
        <family val="1"/>
        <charset val="204"/>
      </rPr>
      <t xml:space="preserve">1264394,18</t>
    </r>
    <r>
      <rPr>
        <sz val="11"/>
        <rFont val="Times New Roman"/>
        <family val="1"/>
        <charset val="204"/>
      </rPr>
      <t xml:space="preserve"> </t>
    </r>
    <r>
      <rPr>
        <b val="true"/>
        <sz val="11"/>
        <rFont val="Times New Roman"/>
        <family val="1"/>
        <charset val="204"/>
      </rPr>
      <t xml:space="preserve">руб.</t>
    </r>
  </si>
  <si>
    <t xml:space="preserve">Составил:  </t>
  </si>
  <si>
    <t xml:space="preserve">Специалист по закупкам __________Т.Ю. Севрюкова</t>
  </si>
  <si>
    <t xml:space="preserve">Согласовано:</t>
  </si>
  <si>
    <t xml:space="preserve">Главный бухгалтер _____________ С.В. Шелехова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</si>
</sst>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#,##0.00\ _₽"/>
  </numFmts>
  <fonts count="12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8" fillId="0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1048576"/>
  <sheetViews>
    <sheetView showFormulas="false" showGridLines="true" showRowColHeaders="true" showZeros="true" rightToLeft="false" tabSelected="true" showOutlineSymbols="true" defaultGridColor="true" view="pageBreakPreview" topLeftCell="A31" colorId="64" zoomScale="100" zoomScaleNormal="100" zoomScalePageLayoutView="100" workbookViewId="0">
      <selection pane="topLeft" activeCell="N60" activeCellId="0" sqref="N60"/>
    </sheetView>
  </sheetViews>
  <sheetFormatPr defaultColWidth="8.71484375" defaultRowHeight="15" zeroHeight="false" outlineLevelRow="0" outlineLevelCol="0"/>
  <cols>
    <col collapsed="false" customWidth="true" hidden="false" outlineLevel="0" max="3" min="3" style="1" width="4.71"/>
    <col collapsed="false" customWidth="true" hidden="false" outlineLevel="0" max="4" min="4" style="1" width="5.29"/>
    <col collapsed="false" customWidth="true" hidden="false" outlineLevel="0" max="5" min="5" style="1" width="21"/>
    <col collapsed="false" customWidth="true" hidden="false" outlineLevel="0" max="6" min="6" style="1" width="9.29"/>
    <col collapsed="false" customWidth="true" hidden="false" outlineLevel="0" max="7" min="7" style="1" width="11.71"/>
    <col collapsed="false" customWidth="true" hidden="false" outlineLevel="0" max="8" min="8" style="1" width="10.85"/>
    <col collapsed="false" customWidth="true" hidden="false" outlineLevel="0" max="9" min="9" style="1" width="11.71"/>
    <col collapsed="false" customWidth="true" hidden="false" outlineLevel="0" max="10" min="10" style="1" width="10.29"/>
    <col collapsed="false" customWidth="true" hidden="false" outlineLevel="0" max="11" min="11" style="2" width="11.14"/>
    <col collapsed="false" customWidth="true" hidden="false" outlineLevel="0" max="12" min="12" style="1" width="14.86"/>
    <col collapsed="false" customWidth="true" hidden="false" outlineLevel="0" max="13" min="13" style="1" width="14"/>
    <col collapsed="false" customWidth="true" hidden="false" outlineLevel="0" max="14" min="14" style="1" width="16.29"/>
  </cols>
  <sheetData>
    <row r="1" customFormat="false" ht="15" hidden="false" customHeight="false" outlineLevel="0" collapsed="false">
      <c r="A1" s="3"/>
      <c r="B1" s="3"/>
      <c r="C1" s="3"/>
      <c r="D1" s="3"/>
      <c r="E1" s="3"/>
      <c r="F1" s="3"/>
      <c r="G1" s="3"/>
      <c r="H1" s="3"/>
      <c r="I1" s="3"/>
    </row>
    <row r="2" customFormat="false" ht="15" hidden="false" customHeight="false" outlineLevel="0" collapsed="false">
      <c r="A2" s="3"/>
      <c r="B2" s="4" t="s">
        <v>0</v>
      </c>
      <c r="C2" s="4"/>
      <c r="D2" s="4"/>
      <c r="E2" s="4"/>
      <c r="F2" s="4"/>
      <c r="G2" s="4"/>
      <c r="H2" s="4"/>
      <c r="I2" s="3"/>
    </row>
    <row r="3" customFormat="false" ht="15" hidden="false" customHeight="false" outlineLevel="0" collapsed="false">
      <c r="A3" s="5" t="s">
        <v>1</v>
      </c>
      <c r="B3" s="5"/>
      <c r="C3" s="3"/>
      <c r="D3" s="5"/>
      <c r="E3" s="5"/>
      <c r="F3" s="5"/>
      <c r="G3" s="5"/>
      <c r="H3" s="5"/>
      <c r="I3" s="3"/>
    </row>
    <row r="4" customFormat="false" ht="6.75" hidden="false" customHeight="tru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4.25" hidden="false" customHeight="true" outlineLevel="0" collapsed="false">
      <c r="A5" s="6" t="s">
        <v>2</v>
      </c>
      <c r="B5" s="7"/>
      <c r="C5" s="8"/>
      <c r="D5" s="9" t="s">
        <v>3</v>
      </c>
      <c r="E5" s="9"/>
      <c r="F5" s="9"/>
      <c r="G5" s="9"/>
      <c r="H5" s="9"/>
      <c r="I5" s="3"/>
    </row>
    <row r="6" customFormat="false" ht="15" hidden="false" customHeight="false" outlineLevel="0" collapsed="false">
      <c r="A6" s="10" t="s">
        <v>4</v>
      </c>
      <c r="B6" s="11"/>
      <c r="C6" s="12"/>
      <c r="D6" s="9"/>
      <c r="E6" s="9"/>
      <c r="F6" s="9"/>
      <c r="G6" s="9"/>
      <c r="H6" s="9"/>
      <c r="I6" s="3"/>
    </row>
    <row r="7" customFormat="false" ht="14.25" hidden="false" customHeight="true" outlineLevel="0" collapsed="false">
      <c r="A7" s="13" t="s">
        <v>5</v>
      </c>
      <c r="B7" s="13"/>
      <c r="C7" s="13"/>
      <c r="D7" s="14" t="s">
        <v>6</v>
      </c>
      <c r="E7" s="14"/>
      <c r="F7" s="14"/>
      <c r="G7" s="14"/>
      <c r="H7" s="14"/>
      <c r="I7" s="3"/>
    </row>
    <row r="8" customFormat="false" ht="4.5" hidden="false" customHeight="true" outlineLevel="0" collapsed="false">
      <c r="A8" s="13"/>
      <c r="B8" s="13"/>
      <c r="C8" s="13"/>
      <c r="D8" s="14"/>
      <c r="E8" s="14"/>
      <c r="F8" s="14"/>
      <c r="G8" s="14"/>
      <c r="H8" s="14"/>
      <c r="I8" s="3"/>
    </row>
    <row r="9" customFormat="false" ht="44.25" hidden="true" customHeight="true" outlineLevel="0" collapsed="false">
      <c r="A9" s="13"/>
      <c r="B9" s="13"/>
      <c r="C9" s="13"/>
      <c r="D9" s="14"/>
      <c r="E9" s="14"/>
      <c r="F9" s="14"/>
      <c r="G9" s="14"/>
      <c r="H9" s="14"/>
      <c r="I9" s="3"/>
    </row>
    <row r="10" customFormat="false" ht="15" hidden="false" customHeight="true" outlineLevel="0" collapsed="false">
      <c r="A10" s="15" t="s">
        <v>7</v>
      </c>
      <c r="B10" s="16" t="s">
        <v>8</v>
      </c>
      <c r="C10" s="16"/>
      <c r="D10" s="16"/>
      <c r="E10" s="16"/>
      <c r="F10" s="16" t="s">
        <v>9</v>
      </c>
      <c r="G10" s="17" t="s">
        <v>10</v>
      </c>
      <c r="H10" s="18" t="s">
        <v>11</v>
      </c>
      <c r="I10" s="18" t="s">
        <v>12</v>
      </c>
      <c r="J10" s="18" t="s">
        <v>13</v>
      </c>
      <c r="K10" s="19" t="s">
        <v>14</v>
      </c>
      <c r="L10" s="19" t="s">
        <v>15</v>
      </c>
    </row>
    <row r="11" customFormat="false" ht="22.35" hidden="false" customHeight="true" outlineLevel="0" collapsed="false">
      <c r="A11" s="15"/>
      <c r="B11" s="16"/>
      <c r="C11" s="16"/>
      <c r="D11" s="16"/>
      <c r="E11" s="16"/>
      <c r="F11" s="16"/>
      <c r="G11" s="17"/>
      <c r="H11" s="18"/>
      <c r="I11" s="18"/>
      <c r="J11" s="18"/>
      <c r="K11" s="19"/>
      <c r="L11" s="19"/>
    </row>
    <row r="12" customFormat="false" ht="27.75" hidden="false" customHeight="true" outlineLevel="0" collapsed="false">
      <c r="A12" s="15"/>
      <c r="B12" s="16"/>
      <c r="C12" s="16"/>
      <c r="D12" s="16"/>
      <c r="E12" s="16"/>
      <c r="F12" s="16"/>
      <c r="G12" s="17"/>
      <c r="H12" s="20" t="s">
        <v>16</v>
      </c>
      <c r="I12" s="20" t="s">
        <v>16</v>
      </c>
      <c r="J12" s="20" t="s">
        <v>16</v>
      </c>
      <c r="K12" s="19"/>
      <c r="L12" s="19"/>
    </row>
    <row r="13" customFormat="false" ht="15" hidden="false" customHeight="true" outlineLevel="0" collapsed="false">
      <c r="A13" s="21" t="n">
        <v>1</v>
      </c>
      <c r="B13" s="22" t="s">
        <v>17</v>
      </c>
      <c r="C13" s="22"/>
      <c r="D13" s="22"/>
      <c r="E13" s="22"/>
      <c r="F13" s="23" t="s">
        <v>18</v>
      </c>
      <c r="G13" s="24" t="n">
        <v>12</v>
      </c>
      <c r="H13" s="25" t="n">
        <v>70</v>
      </c>
      <c r="I13" s="25" t="n">
        <v>45.15</v>
      </c>
      <c r="J13" s="25" t="n">
        <v>80</v>
      </c>
      <c r="K13" s="25" t="n">
        <f aca="false">ROUND((J13+I13+H13)/3,2)</f>
        <v>65.05</v>
      </c>
      <c r="L13" s="25" t="n">
        <f aca="false">K13*G13</f>
        <v>780.6</v>
      </c>
      <c r="M13" s="2"/>
      <c r="N13" s="2"/>
    </row>
    <row r="14" customFormat="false" ht="15" hidden="false" customHeight="true" outlineLevel="0" collapsed="false">
      <c r="A14" s="21" t="n">
        <v>2</v>
      </c>
      <c r="B14" s="26" t="s">
        <v>19</v>
      </c>
      <c r="C14" s="26"/>
      <c r="D14" s="26"/>
      <c r="E14" s="26"/>
      <c r="F14" s="23" t="s">
        <v>18</v>
      </c>
      <c r="G14" s="24" t="n">
        <v>200</v>
      </c>
      <c r="H14" s="25" t="n">
        <v>85</v>
      </c>
      <c r="I14" s="25" t="n">
        <v>74.98</v>
      </c>
      <c r="J14" s="25" t="n">
        <v>95</v>
      </c>
      <c r="K14" s="25" t="n">
        <f aca="false">ROUND((J14+I14+H14)/3,2)</f>
        <v>84.99</v>
      </c>
      <c r="L14" s="25" t="n">
        <f aca="false">K14*G14</f>
        <v>16998</v>
      </c>
      <c r="M14" s="2"/>
      <c r="N14" s="2"/>
    </row>
    <row r="15" customFormat="false" ht="15" hidden="false" customHeight="true" outlineLevel="0" collapsed="false">
      <c r="A15" s="21" t="n">
        <v>3</v>
      </c>
      <c r="B15" s="26" t="s">
        <v>20</v>
      </c>
      <c r="C15" s="26"/>
      <c r="D15" s="26"/>
      <c r="E15" s="26"/>
      <c r="F15" s="23" t="s">
        <v>18</v>
      </c>
      <c r="G15" s="24" t="n">
        <v>50</v>
      </c>
      <c r="H15" s="25" t="n">
        <v>65</v>
      </c>
      <c r="I15" s="25" t="n">
        <v>63.14</v>
      </c>
      <c r="J15" s="25" t="n">
        <v>69</v>
      </c>
      <c r="K15" s="25" t="n">
        <f aca="false">ROUND((J15+I15+H15)/3,2)</f>
        <v>65.71</v>
      </c>
      <c r="L15" s="25" t="n">
        <f aca="false">K15*G15</f>
        <v>3285.5</v>
      </c>
      <c r="M15" s="2"/>
      <c r="N15" s="2"/>
    </row>
    <row r="16" customFormat="false" ht="15" hidden="false" customHeight="true" outlineLevel="0" collapsed="false">
      <c r="A16" s="21" t="n">
        <v>4</v>
      </c>
      <c r="B16" s="22" t="s">
        <v>21</v>
      </c>
      <c r="C16" s="22"/>
      <c r="D16" s="22"/>
      <c r="E16" s="22"/>
      <c r="F16" s="23" t="s">
        <v>18</v>
      </c>
      <c r="G16" s="24" t="n">
        <v>120</v>
      </c>
      <c r="H16" s="25" t="n">
        <v>75</v>
      </c>
      <c r="I16" s="25" t="n">
        <v>79.92</v>
      </c>
      <c r="J16" s="25" t="n">
        <v>85</v>
      </c>
      <c r="K16" s="25" t="n">
        <f aca="false">ROUND((J16+I16+H16)/3,2)</f>
        <v>79.97</v>
      </c>
      <c r="L16" s="25" t="n">
        <f aca="false">K16*G16</f>
        <v>9596.4</v>
      </c>
      <c r="M16" s="2"/>
      <c r="N16" s="2"/>
    </row>
    <row r="17" customFormat="false" ht="15" hidden="false" customHeight="true" outlineLevel="0" collapsed="false">
      <c r="A17" s="21" t="n">
        <v>5</v>
      </c>
      <c r="B17" s="22" t="s">
        <v>22</v>
      </c>
      <c r="C17" s="22"/>
      <c r="D17" s="22"/>
      <c r="E17" s="22"/>
      <c r="F17" s="23" t="s">
        <v>18</v>
      </c>
      <c r="G17" s="24" t="n">
        <v>300</v>
      </c>
      <c r="H17" s="25" t="n">
        <v>130</v>
      </c>
      <c r="I17" s="25" t="n">
        <v>121</v>
      </c>
      <c r="J17" s="25" t="n">
        <v>140</v>
      </c>
      <c r="K17" s="25" t="n">
        <f aca="false">ROUND((J17+I17+H17)/3,2)</f>
        <v>130.33</v>
      </c>
      <c r="L17" s="25" t="n">
        <f aca="false">K17*G17</f>
        <v>39099</v>
      </c>
      <c r="M17" s="2"/>
      <c r="N17" s="2"/>
    </row>
    <row r="18" customFormat="false" ht="15" hidden="false" customHeight="true" outlineLevel="0" collapsed="false">
      <c r="A18" s="21" t="n">
        <v>6</v>
      </c>
      <c r="B18" s="22" t="s">
        <v>23</v>
      </c>
      <c r="C18" s="22"/>
      <c r="D18" s="22"/>
      <c r="E18" s="22"/>
      <c r="F18" s="23" t="s">
        <v>18</v>
      </c>
      <c r="G18" s="24" t="n">
        <v>30</v>
      </c>
      <c r="H18" s="25" t="n">
        <v>65</v>
      </c>
      <c r="I18" s="25" t="n">
        <v>38.72</v>
      </c>
      <c r="J18" s="25" t="n">
        <v>68</v>
      </c>
      <c r="K18" s="25" t="n">
        <f aca="false">ROUND((J18+I18+H18)/3,2)</f>
        <v>57.24</v>
      </c>
      <c r="L18" s="25" t="n">
        <f aca="false">K18*G18</f>
        <v>1717.2</v>
      </c>
      <c r="M18" s="2"/>
      <c r="N18" s="2"/>
    </row>
    <row r="19" customFormat="false" ht="15" hidden="false" customHeight="true" outlineLevel="0" collapsed="false">
      <c r="A19" s="21" t="n">
        <v>7</v>
      </c>
      <c r="B19" s="22" t="s">
        <v>24</v>
      </c>
      <c r="C19" s="22"/>
      <c r="D19" s="22"/>
      <c r="E19" s="22"/>
      <c r="F19" s="23" t="s">
        <v>18</v>
      </c>
      <c r="G19" s="24" t="n">
        <v>45</v>
      </c>
      <c r="H19" s="25" t="n">
        <v>65</v>
      </c>
      <c r="I19" s="25" t="n">
        <v>47.74</v>
      </c>
      <c r="J19" s="25" t="n">
        <v>67</v>
      </c>
      <c r="K19" s="25" t="n">
        <f aca="false">ROUND((J19+I19+H19)/3,2)</f>
        <v>59.91</v>
      </c>
      <c r="L19" s="25" t="n">
        <f aca="false">K19*G19</f>
        <v>2695.95</v>
      </c>
      <c r="M19" s="2"/>
      <c r="N19" s="2"/>
    </row>
    <row r="20" customFormat="false" ht="15" hidden="false" customHeight="true" outlineLevel="0" collapsed="false">
      <c r="A20" s="21" t="n">
        <v>8</v>
      </c>
      <c r="B20" s="22" t="s">
        <v>25</v>
      </c>
      <c r="C20" s="22"/>
      <c r="D20" s="22"/>
      <c r="E20" s="22"/>
      <c r="F20" s="23" t="s">
        <v>18</v>
      </c>
      <c r="G20" s="24" t="n">
        <v>40</v>
      </c>
      <c r="H20" s="25" t="n">
        <v>45</v>
      </c>
      <c r="I20" s="25" t="n">
        <v>51.15</v>
      </c>
      <c r="J20" s="25" t="n">
        <v>50</v>
      </c>
      <c r="K20" s="25" t="n">
        <f aca="false">ROUND((J20+I20+H20)/3,2)</f>
        <v>48.72</v>
      </c>
      <c r="L20" s="25" t="n">
        <f aca="false">K20*G20</f>
        <v>1948.8</v>
      </c>
      <c r="M20" s="2"/>
      <c r="N20" s="2"/>
    </row>
    <row r="21" customFormat="false" ht="15" hidden="false" customHeight="true" outlineLevel="0" collapsed="false">
      <c r="A21" s="21" t="n">
        <v>9</v>
      </c>
      <c r="B21" s="22" t="s">
        <v>26</v>
      </c>
      <c r="C21" s="22"/>
      <c r="D21" s="22"/>
      <c r="E21" s="22"/>
      <c r="F21" s="23" t="s">
        <v>18</v>
      </c>
      <c r="G21" s="24" t="n">
        <v>30</v>
      </c>
      <c r="H21" s="25" t="n">
        <v>45</v>
      </c>
      <c r="I21" s="25" t="n">
        <v>33.11</v>
      </c>
      <c r="J21" s="25" t="n">
        <v>50</v>
      </c>
      <c r="K21" s="25" t="n">
        <f aca="false">ROUND((J21+I21+H21)/3,2)</f>
        <v>42.7</v>
      </c>
      <c r="L21" s="25" t="n">
        <f aca="false">K21*G21</f>
        <v>1281</v>
      </c>
      <c r="M21" s="2"/>
      <c r="N21" s="2"/>
    </row>
    <row r="22" customFormat="false" ht="15" hidden="false" customHeight="true" outlineLevel="0" collapsed="false">
      <c r="A22" s="21" t="n">
        <v>10</v>
      </c>
      <c r="B22" s="22" t="s">
        <v>27</v>
      </c>
      <c r="C22" s="22"/>
      <c r="D22" s="22"/>
      <c r="E22" s="22"/>
      <c r="F22" s="23" t="s">
        <v>18</v>
      </c>
      <c r="G22" s="24" t="n">
        <v>55</v>
      </c>
      <c r="H22" s="25" t="n">
        <v>45</v>
      </c>
      <c r="I22" s="25" t="n">
        <v>27.61</v>
      </c>
      <c r="J22" s="25" t="n">
        <v>50</v>
      </c>
      <c r="K22" s="25" t="n">
        <f aca="false">ROUND((J22+I22+H22)/3,2)</f>
        <v>40.87</v>
      </c>
      <c r="L22" s="25" t="n">
        <f aca="false">K22*G22</f>
        <v>2247.85</v>
      </c>
      <c r="M22" s="2"/>
      <c r="N22" s="2"/>
    </row>
    <row r="23" customFormat="false" ht="15" hidden="false" customHeight="true" outlineLevel="0" collapsed="false">
      <c r="A23" s="21" t="n">
        <v>11</v>
      </c>
      <c r="B23" s="22" t="s">
        <v>28</v>
      </c>
      <c r="C23" s="22"/>
      <c r="D23" s="22"/>
      <c r="E23" s="22"/>
      <c r="F23" s="23" t="s">
        <v>18</v>
      </c>
      <c r="G23" s="24" t="n">
        <v>500</v>
      </c>
      <c r="H23" s="25" t="n">
        <v>40</v>
      </c>
      <c r="I23" s="25" t="n">
        <v>38.76</v>
      </c>
      <c r="J23" s="25" t="n">
        <v>45</v>
      </c>
      <c r="K23" s="25" t="n">
        <f aca="false">ROUND((J23+I23+H23)/3,2)</f>
        <v>41.25</v>
      </c>
      <c r="L23" s="25" t="n">
        <f aca="false">K23*G23</f>
        <v>20625</v>
      </c>
      <c r="M23" s="2"/>
      <c r="N23" s="2"/>
    </row>
    <row r="24" customFormat="false" ht="15" hidden="false" customHeight="true" outlineLevel="0" collapsed="false">
      <c r="A24" s="21" t="n">
        <v>12</v>
      </c>
      <c r="B24" s="22" t="s">
        <v>29</v>
      </c>
      <c r="C24" s="22"/>
      <c r="D24" s="22"/>
      <c r="E24" s="22"/>
      <c r="F24" s="23" t="s">
        <v>18</v>
      </c>
      <c r="G24" s="24" t="n">
        <v>800</v>
      </c>
      <c r="H24" s="25" t="n">
        <v>90</v>
      </c>
      <c r="I24" s="25" t="n">
        <v>81.4</v>
      </c>
      <c r="J24" s="25" t="n">
        <v>97</v>
      </c>
      <c r="K24" s="25" t="n">
        <f aca="false">ROUND((J24+I24+H24)/3,2)</f>
        <v>89.47</v>
      </c>
      <c r="L24" s="25" t="n">
        <f aca="false">K24*G24</f>
        <v>71576</v>
      </c>
      <c r="M24" s="2"/>
      <c r="N24" s="2"/>
    </row>
    <row r="25" customFormat="false" ht="15" hidden="false" customHeight="true" outlineLevel="0" collapsed="false">
      <c r="A25" s="21" t="n">
        <v>13</v>
      </c>
      <c r="B25" s="22" t="s">
        <v>30</v>
      </c>
      <c r="C25" s="22"/>
      <c r="D25" s="22"/>
      <c r="E25" s="22"/>
      <c r="F25" s="23" t="s">
        <v>18</v>
      </c>
      <c r="G25" s="24" t="n">
        <v>10</v>
      </c>
      <c r="H25" s="25" t="n">
        <v>250</v>
      </c>
      <c r="I25" s="25" t="n">
        <v>265.65</v>
      </c>
      <c r="J25" s="25" t="n">
        <v>253</v>
      </c>
      <c r="K25" s="25" t="n">
        <f aca="false">ROUND((J25+I25+H25)/3,2)</f>
        <v>256.22</v>
      </c>
      <c r="L25" s="25" t="n">
        <f aca="false">K25*G25</f>
        <v>2562.2</v>
      </c>
      <c r="M25" s="2"/>
      <c r="N25" s="2"/>
    </row>
    <row r="26" customFormat="false" ht="15" hidden="false" customHeight="true" outlineLevel="0" collapsed="false">
      <c r="A26" s="21" t="n">
        <v>14</v>
      </c>
      <c r="B26" s="22" t="s">
        <v>31</v>
      </c>
      <c r="C26" s="22"/>
      <c r="D26" s="22"/>
      <c r="E26" s="22"/>
      <c r="F26" s="23" t="s">
        <v>18</v>
      </c>
      <c r="G26" s="24" t="n">
        <v>125</v>
      </c>
      <c r="H26" s="25" t="n">
        <v>15</v>
      </c>
      <c r="I26" s="25" t="n">
        <v>16.12</v>
      </c>
      <c r="J26" s="25" t="n">
        <v>20</v>
      </c>
      <c r="K26" s="25" t="n">
        <f aca="false">ROUND((J26+I26+H26)/3,2)</f>
        <v>17.04</v>
      </c>
      <c r="L26" s="25" t="n">
        <f aca="false">K26*G26</f>
        <v>2130</v>
      </c>
      <c r="M26" s="2"/>
      <c r="N26" s="2"/>
    </row>
    <row r="27" customFormat="false" ht="15" hidden="false" customHeight="true" outlineLevel="0" collapsed="false">
      <c r="A27" s="21" t="n">
        <v>15</v>
      </c>
      <c r="B27" s="22" t="s">
        <v>32</v>
      </c>
      <c r="C27" s="22"/>
      <c r="D27" s="22"/>
      <c r="E27" s="22"/>
      <c r="F27" s="23" t="s">
        <v>18</v>
      </c>
      <c r="G27" s="24" t="n">
        <v>2.068</v>
      </c>
      <c r="H27" s="25" t="n">
        <v>1600</v>
      </c>
      <c r="I27" s="25" t="n">
        <v>1910</v>
      </c>
      <c r="J27" s="25" t="n">
        <v>1610</v>
      </c>
      <c r="K27" s="25" t="n">
        <f aca="false">ROUND((J27+I27+H27)/3,2)</f>
        <v>1706.67</v>
      </c>
      <c r="L27" s="25" t="n">
        <f aca="false">K27*G27</f>
        <v>3529.39356</v>
      </c>
      <c r="M27" s="2"/>
      <c r="N27" s="2"/>
    </row>
    <row r="28" customFormat="false" ht="15" hidden="false" customHeight="true" outlineLevel="0" collapsed="false">
      <c r="A28" s="21" t="n">
        <v>16</v>
      </c>
      <c r="B28" s="22" t="s">
        <v>33</v>
      </c>
      <c r="C28" s="22"/>
      <c r="D28" s="22"/>
      <c r="E28" s="22"/>
      <c r="F28" s="23" t="s">
        <v>18</v>
      </c>
      <c r="G28" s="24" t="n">
        <v>30.42</v>
      </c>
      <c r="H28" s="25" t="n">
        <v>690</v>
      </c>
      <c r="I28" s="25"/>
      <c r="J28" s="25" t="n">
        <v>700</v>
      </c>
      <c r="K28" s="25" t="n">
        <f aca="false">ROUND((J28+I28+H28)/2,2)</f>
        <v>695</v>
      </c>
      <c r="L28" s="25" t="n">
        <f aca="false">K28*G28</f>
        <v>21141.9</v>
      </c>
      <c r="M28" s="2"/>
      <c r="N28" s="2"/>
    </row>
    <row r="29" customFormat="false" ht="15" hidden="false" customHeight="true" outlineLevel="0" collapsed="false">
      <c r="A29" s="21" t="n">
        <v>17</v>
      </c>
      <c r="B29" s="22" t="s">
        <v>34</v>
      </c>
      <c r="C29" s="22"/>
      <c r="D29" s="22"/>
      <c r="E29" s="22"/>
      <c r="F29" s="23" t="s">
        <v>18</v>
      </c>
      <c r="G29" s="24" t="n">
        <v>96</v>
      </c>
      <c r="H29" s="25" t="n">
        <v>190</v>
      </c>
      <c r="I29" s="25" t="n">
        <v>163.8</v>
      </c>
      <c r="J29" s="25" t="n">
        <v>198</v>
      </c>
      <c r="K29" s="25" t="n">
        <f aca="false">ROUND((J29+I29+H29)/3,2)</f>
        <v>183.93</v>
      </c>
      <c r="L29" s="25" t="n">
        <f aca="false">K29*G29</f>
        <v>17657.28</v>
      </c>
      <c r="M29" s="2"/>
      <c r="N29" s="2"/>
    </row>
    <row r="30" customFormat="false" ht="15" hidden="false" customHeight="true" outlineLevel="0" collapsed="false">
      <c r="A30" s="21" t="n">
        <v>18</v>
      </c>
      <c r="B30" s="22" t="s">
        <v>35</v>
      </c>
      <c r="C30" s="22"/>
      <c r="D30" s="22"/>
      <c r="E30" s="22"/>
      <c r="F30" s="23" t="s">
        <v>18</v>
      </c>
      <c r="G30" s="24" t="n">
        <v>108</v>
      </c>
      <c r="H30" s="25" t="n">
        <v>140</v>
      </c>
      <c r="I30" s="25"/>
      <c r="J30" s="25" t="n">
        <v>148</v>
      </c>
      <c r="K30" s="25" t="n">
        <f aca="false">ROUND((J30+I30+H30)/2,2)</f>
        <v>144</v>
      </c>
      <c r="L30" s="25" t="n">
        <f aca="false">K30*G30</f>
        <v>15552</v>
      </c>
      <c r="M30" s="2"/>
      <c r="N30" s="2"/>
    </row>
    <row r="31" customFormat="false" ht="15" hidden="false" customHeight="true" outlineLevel="0" collapsed="false">
      <c r="A31" s="21" t="n">
        <v>19</v>
      </c>
      <c r="B31" s="22" t="s">
        <v>36</v>
      </c>
      <c r="C31" s="22"/>
      <c r="D31" s="22"/>
      <c r="E31" s="22"/>
      <c r="F31" s="23" t="s">
        <v>18</v>
      </c>
      <c r="G31" s="24" t="n">
        <v>347.2</v>
      </c>
      <c r="H31" s="25" t="n">
        <v>130</v>
      </c>
      <c r="I31" s="25" t="n">
        <v>156.75</v>
      </c>
      <c r="J31" s="25" t="n">
        <v>135</v>
      </c>
      <c r="K31" s="25" t="n">
        <f aca="false">ROUND((J31+I31+H31)/3,2)</f>
        <v>140.58</v>
      </c>
      <c r="L31" s="25" t="n">
        <f aca="false">K31*G31</f>
        <v>48809.376</v>
      </c>
      <c r="M31" s="2"/>
      <c r="N31" s="2"/>
    </row>
    <row r="32" customFormat="false" ht="15" hidden="false" customHeight="true" outlineLevel="0" collapsed="false">
      <c r="A32" s="21" t="n">
        <v>20</v>
      </c>
      <c r="B32" s="22" t="s">
        <v>37</v>
      </c>
      <c r="C32" s="22"/>
      <c r="D32" s="22"/>
      <c r="E32" s="22"/>
      <c r="F32" s="23" t="s">
        <v>18</v>
      </c>
      <c r="G32" s="24" t="n">
        <v>300</v>
      </c>
      <c r="H32" s="25" t="n">
        <v>195</v>
      </c>
      <c r="I32" s="25" t="n">
        <v>210.3</v>
      </c>
      <c r="J32" s="25" t="n">
        <v>200</v>
      </c>
      <c r="K32" s="25" t="n">
        <f aca="false">ROUND((J32+I32+H32)/3,2)</f>
        <v>201.77</v>
      </c>
      <c r="L32" s="25" t="n">
        <f aca="false">K32*G32</f>
        <v>60531</v>
      </c>
      <c r="M32" s="2"/>
      <c r="N32" s="2"/>
    </row>
    <row r="33" customFormat="false" ht="15" hidden="false" customHeight="true" outlineLevel="0" collapsed="false">
      <c r="A33" s="21" t="n">
        <v>21</v>
      </c>
      <c r="B33" s="22" t="s">
        <v>38</v>
      </c>
      <c r="C33" s="22"/>
      <c r="D33" s="22"/>
      <c r="E33" s="22"/>
      <c r="F33" s="23" t="s">
        <v>18</v>
      </c>
      <c r="G33" s="24" t="n">
        <v>164.16</v>
      </c>
      <c r="H33" s="25" t="n">
        <v>295</v>
      </c>
      <c r="I33" s="25" t="n">
        <v>289.29</v>
      </c>
      <c r="J33" s="25" t="n">
        <v>300</v>
      </c>
      <c r="K33" s="25" t="n">
        <f aca="false">ROUND((J33+I33+H33)/3,2)</f>
        <v>294.76</v>
      </c>
      <c r="L33" s="25" t="n">
        <f aca="false">K33*G33</f>
        <v>48387.8016</v>
      </c>
      <c r="M33" s="2"/>
      <c r="N33" s="2"/>
    </row>
    <row r="34" customFormat="false" ht="15" hidden="false" customHeight="true" outlineLevel="0" collapsed="false">
      <c r="A34" s="21" t="n">
        <v>22</v>
      </c>
      <c r="B34" s="22" t="s">
        <v>39</v>
      </c>
      <c r="C34" s="22"/>
      <c r="D34" s="22"/>
      <c r="E34" s="22"/>
      <c r="F34" s="23" t="s">
        <v>18</v>
      </c>
      <c r="G34" s="24" t="n">
        <v>34.2</v>
      </c>
      <c r="H34" s="25" t="n">
        <v>380</v>
      </c>
      <c r="I34" s="25"/>
      <c r="J34" s="25" t="n">
        <v>390</v>
      </c>
      <c r="K34" s="25" t="n">
        <f aca="false">ROUND((J34+I34+H34)/2,2)</f>
        <v>385</v>
      </c>
      <c r="L34" s="25" t="n">
        <f aca="false">K34*G34</f>
        <v>13167</v>
      </c>
      <c r="M34" s="2"/>
      <c r="N34" s="2"/>
    </row>
    <row r="35" customFormat="false" ht="15" hidden="false" customHeight="true" outlineLevel="0" collapsed="false">
      <c r="A35" s="21" t="n">
        <v>23</v>
      </c>
      <c r="B35" s="22" t="s">
        <v>40</v>
      </c>
      <c r="C35" s="22"/>
      <c r="D35" s="22"/>
      <c r="E35" s="22"/>
      <c r="F35" s="23" t="s">
        <v>18</v>
      </c>
      <c r="G35" s="24" t="n">
        <v>27</v>
      </c>
      <c r="H35" s="25" t="n">
        <v>290</v>
      </c>
      <c r="I35" s="25"/>
      <c r="J35" s="25" t="n">
        <v>300</v>
      </c>
      <c r="K35" s="25" t="n">
        <f aca="false">ROUND((J35+I35+H35)/2,2)</f>
        <v>295</v>
      </c>
      <c r="L35" s="25" t="n">
        <f aca="false">K35*G35</f>
        <v>7965</v>
      </c>
      <c r="M35" s="2"/>
      <c r="N35" s="2"/>
    </row>
    <row r="36" customFormat="false" ht="15" hidden="false" customHeight="true" outlineLevel="0" collapsed="false">
      <c r="A36" s="21" t="n">
        <v>24</v>
      </c>
      <c r="B36" s="22" t="s">
        <v>41</v>
      </c>
      <c r="C36" s="22"/>
      <c r="D36" s="22"/>
      <c r="E36" s="22"/>
      <c r="F36" s="23" t="s">
        <v>18</v>
      </c>
      <c r="G36" s="24" t="n">
        <v>16.72</v>
      </c>
      <c r="H36" s="25" t="n">
        <v>690</v>
      </c>
      <c r="I36" s="25"/>
      <c r="J36" s="25" t="n">
        <v>700</v>
      </c>
      <c r="K36" s="25" t="n">
        <f aca="false">ROUND((J36+I36+H36)/2,2)</f>
        <v>695</v>
      </c>
      <c r="L36" s="25" t="n">
        <f aca="false">K36*G36</f>
        <v>11620.4</v>
      </c>
      <c r="M36" s="2"/>
      <c r="N36" s="2"/>
    </row>
    <row r="37" customFormat="false" ht="15" hidden="false" customHeight="true" outlineLevel="0" collapsed="false">
      <c r="A37" s="21" t="n">
        <v>25</v>
      </c>
      <c r="B37" s="22" t="s">
        <v>42</v>
      </c>
      <c r="C37" s="22"/>
      <c r="D37" s="22"/>
      <c r="E37" s="22"/>
      <c r="F37" s="23" t="s">
        <v>18</v>
      </c>
      <c r="G37" s="24" t="n">
        <v>69.12</v>
      </c>
      <c r="H37" s="25" t="n">
        <v>280</v>
      </c>
      <c r="I37" s="25" t="n">
        <v>236.83</v>
      </c>
      <c r="J37" s="25" t="n">
        <v>290</v>
      </c>
      <c r="K37" s="25" t="n">
        <f aca="false">ROUND((J37+I37+H37)/3,2)</f>
        <v>268.94</v>
      </c>
      <c r="L37" s="25" t="n">
        <f aca="false">K37*G37</f>
        <v>18589.1328</v>
      </c>
      <c r="M37" s="2"/>
      <c r="N37" s="2"/>
    </row>
    <row r="38" customFormat="false" ht="15" hidden="false" customHeight="true" outlineLevel="0" collapsed="false">
      <c r="A38" s="21" t="n">
        <v>26</v>
      </c>
      <c r="B38" s="22" t="s">
        <v>43</v>
      </c>
      <c r="C38" s="22"/>
      <c r="D38" s="22"/>
      <c r="E38" s="22"/>
      <c r="F38" s="23" t="s">
        <v>18</v>
      </c>
      <c r="G38" s="24" t="n">
        <v>39.1</v>
      </c>
      <c r="H38" s="25" t="n">
        <v>450</v>
      </c>
      <c r="I38" s="25"/>
      <c r="J38" s="25" t="n">
        <v>460</v>
      </c>
      <c r="K38" s="25" t="n">
        <f aca="false">ROUND((J38+I38+H38)/2,2)</f>
        <v>455</v>
      </c>
      <c r="L38" s="25" t="n">
        <f aca="false">K38*G38</f>
        <v>17790.5</v>
      </c>
      <c r="M38" s="2"/>
      <c r="N38" s="2"/>
    </row>
    <row r="39" customFormat="false" ht="15" hidden="false" customHeight="true" outlineLevel="0" collapsed="false">
      <c r="A39" s="21" t="n">
        <v>27</v>
      </c>
      <c r="B39" s="22" t="s">
        <v>44</v>
      </c>
      <c r="C39" s="22"/>
      <c r="D39" s="22"/>
      <c r="E39" s="22"/>
      <c r="F39" s="23" t="s">
        <v>18</v>
      </c>
      <c r="G39" s="24" t="n">
        <v>72.08</v>
      </c>
      <c r="H39" s="25" t="n">
        <v>145</v>
      </c>
      <c r="I39" s="25"/>
      <c r="J39" s="25" t="n">
        <v>150</v>
      </c>
      <c r="K39" s="25" t="n">
        <f aca="false">ROUND((J39+I39+H39)/2,2)</f>
        <v>147.5</v>
      </c>
      <c r="L39" s="25" t="n">
        <f aca="false">K39*G39</f>
        <v>10631.8</v>
      </c>
      <c r="M39" s="2"/>
      <c r="N39" s="2"/>
    </row>
    <row r="40" customFormat="false" ht="15" hidden="false" customHeight="true" outlineLevel="0" collapsed="false">
      <c r="A40" s="21" t="n">
        <v>28</v>
      </c>
      <c r="B40" s="22" t="s">
        <v>45</v>
      </c>
      <c r="C40" s="22"/>
      <c r="D40" s="22"/>
      <c r="E40" s="22"/>
      <c r="F40" s="23" t="s">
        <v>18</v>
      </c>
      <c r="G40" s="24" t="n">
        <v>25.84</v>
      </c>
      <c r="H40" s="25" t="n">
        <v>390</v>
      </c>
      <c r="I40" s="25"/>
      <c r="J40" s="25" t="n">
        <v>400</v>
      </c>
      <c r="K40" s="25" t="n">
        <f aca="false">ROUND((J40+I40+H40)/2,2)</f>
        <v>395</v>
      </c>
      <c r="L40" s="25" t="n">
        <f aca="false">K40*G40</f>
        <v>10206.8</v>
      </c>
      <c r="M40" s="2"/>
      <c r="N40" s="2"/>
    </row>
    <row r="41" customFormat="false" ht="15" hidden="false" customHeight="true" outlineLevel="0" collapsed="false">
      <c r="A41" s="21" t="n">
        <v>29</v>
      </c>
      <c r="B41" s="22" t="s">
        <v>46</v>
      </c>
      <c r="C41" s="22"/>
      <c r="D41" s="22"/>
      <c r="E41" s="22"/>
      <c r="F41" s="23" t="s">
        <v>18</v>
      </c>
      <c r="G41" s="24" t="n">
        <v>28</v>
      </c>
      <c r="H41" s="25" t="n">
        <v>350</v>
      </c>
      <c r="I41" s="25" t="n">
        <v>334</v>
      </c>
      <c r="J41" s="25" t="n">
        <v>360</v>
      </c>
      <c r="K41" s="25" t="n">
        <f aca="false">ROUND((J41+I41+H41)/3,2)</f>
        <v>348</v>
      </c>
      <c r="L41" s="25" t="n">
        <f aca="false">K41*G41</f>
        <v>9744</v>
      </c>
      <c r="M41" s="2"/>
      <c r="N41" s="2"/>
    </row>
    <row r="42" customFormat="false" ht="15" hidden="false" customHeight="true" outlineLevel="0" collapsed="false">
      <c r="A42" s="21" t="n">
        <v>30</v>
      </c>
      <c r="B42" s="22" t="s">
        <v>47</v>
      </c>
      <c r="C42" s="22"/>
      <c r="D42" s="22"/>
      <c r="E42" s="22"/>
      <c r="F42" s="23" t="s">
        <v>18</v>
      </c>
      <c r="G42" s="24" t="n">
        <v>30.5</v>
      </c>
      <c r="H42" s="25" t="n">
        <v>390</v>
      </c>
      <c r="I42" s="25" t="n">
        <v>501.29</v>
      </c>
      <c r="J42" s="25" t="n">
        <v>400</v>
      </c>
      <c r="K42" s="25" t="n">
        <f aca="false">ROUND((J42+I42+H42)/3,2)</f>
        <v>430.43</v>
      </c>
      <c r="L42" s="25" t="n">
        <f aca="false">K42*G42</f>
        <v>13128.115</v>
      </c>
      <c r="M42" s="2"/>
      <c r="N42" s="2"/>
    </row>
    <row r="43" customFormat="false" ht="15" hidden="false" customHeight="true" outlineLevel="0" collapsed="false">
      <c r="A43" s="21" t="n">
        <v>31</v>
      </c>
      <c r="B43" s="22" t="s">
        <v>48</v>
      </c>
      <c r="C43" s="22"/>
      <c r="D43" s="22"/>
      <c r="E43" s="22"/>
      <c r="F43" s="23" t="s">
        <v>18</v>
      </c>
      <c r="G43" s="24" t="n">
        <v>40</v>
      </c>
      <c r="H43" s="25" t="n">
        <v>490</v>
      </c>
      <c r="I43" s="25"/>
      <c r="J43" s="25" t="n">
        <v>500</v>
      </c>
      <c r="K43" s="25" t="n">
        <f aca="false">ROUND((J43+I43+H43)/2,2)</f>
        <v>495</v>
      </c>
      <c r="L43" s="25" t="n">
        <f aca="false">K43*G43</f>
        <v>19800</v>
      </c>
      <c r="M43" s="2"/>
      <c r="N43" s="2"/>
    </row>
    <row r="44" customFormat="false" ht="15" hidden="false" customHeight="true" outlineLevel="0" collapsed="false">
      <c r="A44" s="21" t="n">
        <v>32</v>
      </c>
      <c r="B44" s="22" t="s">
        <v>49</v>
      </c>
      <c r="C44" s="22"/>
      <c r="D44" s="22"/>
      <c r="E44" s="22"/>
      <c r="F44" s="23" t="s">
        <v>18</v>
      </c>
      <c r="G44" s="24" t="n">
        <v>70</v>
      </c>
      <c r="H44" s="25" t="n">
        <v>150</v>
      </c>
      <c r="I44" s="25" t="n">
        <v>113.15</v>
      </c>
      <c r="J44" s="25" t="n">
        <v>155</v>
      </c>
      <c r="K44" s="25" t="n">
        <f aca="false">ROUND((J44+I44+H44)/3,2)</f>
        <v>139.38</v>
      </c>
      <c r="L44" s="25" t="n">
        <f aca="false">K44*G44</f>
        <v>9756.6</v>
      </c>
      <c r="M44" s="2"/>
      <c r="N44" s="2"/>
    </row>
    <row r="45" customFormat="false" ht="15" hidden="false" customHeight="true" outlineLevel="0" collapsed="false">
      <c r="A45" s="21" t="n">
        <v>33</v>
      </c>
      <c r="B45" s="22" t="s">
        <v>50</v>
      </c>
      <c r="C45" s="22"/>
      <c r="D45" s="22"/>
      <c r="E45" s="22"/>
      <c r="F45" s="23" t="s">
        <v>18</v>
      </c>
      <c r="G45" s="24" t="n">
        <v>2.2</v>
      </c>
      <c r="H45" s="25" t="n">
        <v>750</v>
      </c>
      <c r="I45" s="25"/>
      <c r="J45" s="25" t="n">
        <v>755</v>
      </c>
      <c r="K45" s="25" t="n">
        <f aca="false">ROUND((J45+I45+H45)/2,2)</f>
        <v>752.5</v>
      </c>
      <c r="L45" s="25" t="n">
        <f aca="false">K45*G45</f>
        <v>1655.5</v>
      </c>
      <c r="M45" s="2"/>
      <c r="N45" s="2"/>
    </row>
    <row r="46" customFormat="false" ht="15" hidden="false" customHeight="true" outlineLevel="0" collapsed="false">
      <c r="A46" s="21" t="n">
        <v>34</v>
      </c>
      <c r="B46" s="22" t="s">
        <v>51</v>
      </c>
      <c r="C46" s="22"/>
      <c r="D46" s="22"/>
      <c r="E46" s="22"/>
      <c r="F46" s="23" t="s">
        <v>18</v>
      </c>
      <c r="G46" s="24" t="n">
        <v>22.8</v>
      </c>
      <c r="H46" s="25" t="n">
        <v>490</v>
      </c>
      <c r="I46" s="25"/>
      <c r="J46" s="25" t="n">
        <v>495</v>
      </c>
      <c r="K46" s="25" t="n">
        <f aca="false">ROUND((J46+I46+H46)/2,2)</f>
        <v>492.5</v>
      </c>
      <c r="L46" s="25" t="n">
        <f aca="false">K46*G46</f>
        <v>11229</v>
      </c>
      <c r="M46" s="2"/>
      <c r="N46" s="2"/>
    </row>
    <row r="47" customFormat="false" ht="15" hidden="false" customHeight="true" outlineLevel="0" collapsed="false">
      <c r="A47" s="21" t="n">
        <v>35</v>
      </c>
      <c r="B47" s="22" t="s">
        <v>52</v>
      </c>
      <c r="C47" s="22"/>
      <c r="D47" s="22"/>
      <c r="E47" s="22"/>
      <c r="F47" s="23" t="s">
        <v>18</v>
      </c>
      <c r="G47" s="24" t="n">
        <v>0.13</v>
      </c>
      <c r="H47" s="25" t="n">
        <v>2000</v>
      </c>
      <c r="I47" s="25" t="n">
        <v>2400.12</v>
      </c>
      <c r="J47" s="25" t="n">
        <v>2000</v>
      </c>
      <c r="K47" s="25" t="n">
        <f aca="false">ROUND((J47+I47+H47)/3,2)</f>
        <v>2133.37</v>
      </c>
      <c r="L47" s="25" t="n">
        <f aca="false">K47*G47</f>
        <v>277.3381</v>
      </c>
      <c r="M47" s="2"/>
      <c r="N47" s="2"/>
    </row>
    <row r="48" customFormat="false" ht="15" hidden="false" customHeight="true" outlineLevel="0" collapsed="false">
      <c r="A48" s="21" t="n">
        <v>36</v>
      </c>
      <c r="B48" s="22" t="s">
        <v>53</v>
      </c>
      <c r="C48" s="22"/>
      <c r="D48" s="22"/>
      <c r="E48" s="22"/>
      <c r="F48" s="23" t="s">
        <v>18</v>
      </c>
      <c r="G48" s="24" t="n">
        <v>184.32</v>
      </c>
      <c r="H48" s="25" t="n">
        <v>145</v>
      </c>
      <c r="I48" s="25" t="n">
        <v>216.6</v>
      </c>
      <c r="J48" s="25" t="n">
        <v>150</v>
      </c>
      <c r="K48" s="25" t="n">
        <f aca="false">ROUND((J48+I48+H48)/3,2)</f>
        <v>170.53</v>
      </c>
      <c r="L48" s="25" t="n">
        <f aca="false">K48*G48</f>
        <v>31432.0896</v>
      </c>
      <c r="M48" s="2"/>
      <c r="N48" s="2"/>
    </row>
    <row r="49" customFormat="false" ht="15" hidden="false" customHeight="true" outlineLevel="0" collapsed="false">
      <c r="A49" s="21" t="n">
        <v>37</v>
      </c>
      <c r="B49" s="22" t="s">
        <v>54</v>
      </c>
      <c r="C49" s="22"/>
      <c r="D49" s="22"/>
      <c r="E49" s="22"/>
      <c r="F49" s="23" t="s">
        <v>18</v>
      </c>
      <c r="G49" s="24" t="n">
        <v>170</v>
      </c>
      <c r="H49" s="25" t="n">
        <v>130</v>
      </c>
      <c r="I49" s="25" t="n">
        <v>132.97</v>
      </c>
      <c r="J49" s="25" t="n">
        <v>135</v>
      </c>
      <c r="K49" s="25" t="n">
        <f aca="false">ROUND((J49+I49+H49)/3,2)</f>
        <v>132.66</v>
      </c>
      <c r="L49" s="25" t="n">
        <f aca="false">K49*G49</f>
        <v>22552.2</v>
      </c>
      <c r="M49" s="2"/>
      <c r="N49" s="2"/>
    </row>
    <row r="50" customFormat="false" ht="15" hidden="false" customHeight="true" outlineLevel="0" collapsed="false">
      <c r="A50" s="21" t="n">
        <v>38</v>
      </c>
      <c r="B50" s="27" t="s">
        <v>55</v>
      </c>
      <c r="C50" s="27"/>
      <c r="D50" s="27"/>
      <c r="E50" s="27"/>
      <c r="F50" s="23" t="s">
        <v>56</v>
      </c>
      <c r="G50" s="28" t="n">
        <v>858.6</v>
      </c>
      <c r="H50" s="29" t="n">
        <v>130</v>
      </c>
      <c r="I50" s="29"/>
      <c r="J50" s="29" t="n">
        <v>135</v>
      </c>
      <c r="K50" s="25" t="n">
        <f aca="false">ROUND((J50+I50+H50)/2,2)</f>
        <v>132.5</v>
      </c>
      <c r="L50" s="25" t="n">
        <f aca="false">K50*G50</f>
        <v>113764.5</v>
      </c>
      <c r="M50" s="2"/>
      <c r="N50" s="2"/>
    </row>
    <row r="51" customFormat="false" ht="15" hidden="false" customHeight="true" outlineLevel="0" collapsed="false">
      <c r="A51" s="21" t="n">
        <v>39</v>
      </c>
      <c r="B51" s="27" t="s">
        <v>57</v>
      </c>
      <c r="C51" s="27"/>
      <c r="D51" s="27"/>
      <c r="E51" s="27"/>
      <c r="F51" s="23" t="s">
        <v>56</v>
      </c>
      <c r="G51" s="28" t="n">
        <v>858.6</v>
      </c>
      <c r="H51" s="29" t="n">
        <v>130</v>
      </c>
      <c r="I51" s="29"/>
      <c r="J51" s="29" t="n">
        <v>135</v>
      </c>
      <c r="K51" s="25" t="n">
        <f aca="false">ROUND((J51+I51+H51)/2,2)</f>
        <v>132.5</v>
      </c>
      <c r="L51" s="25" t="n">
        <f aca="false">K51*G51</f>
        <v>113764.5</v>
      </c>
      <c r="M51" s="2"/>
      <c r="N51" s="2"/>
    </row>
    <row r="52" customFormat="false" ht="15" hidden="false" customHeight="true" outlineLevel="0" collapsed="false">
      <c r="A52" s="21" t="n">
        <v>40</v>
      </c>
      <c r="B52" s="27" t="s">
        <v>58</v>
      </c>
      <c r="C52" s="27"/>
      <c r="D52" s="27"/>
      <c r="E52" s="27"/>
      <c r="F52" s="23" t="s">
        <v>56</v>
      </c>
      <c r="G52" s="28" t="n">
        <v>194.4</v>
      </c>
      <c r="H52" s="29" t="n">
        <v>150</v>
      </c>
      <c r="I52" s="29"/>
      <c r="J52" s="29" t="n">
        <v>153</v>
      </c>
      <c r="K52" s="25" t="n">
        <f aca="false">ROUND((J52+I52+H52)/2,2)</f>
        <v>151.5</v>
      </c>
      <c r="L52" s="25" t="n">
        <f aca="false">K52*G52</f>
        <v>29451.6</v>
      </c>
      <c r="M52" s="2"/>
      <c r="N52" s="2"/>
    </row>
    <row r="53" customFormat="false" ht="15" hidden="false" customHeight="true" outlineLevel="0" collapsed="false">
      <c r="A53" s="21" t="n">
        <v>41</v>
      </c>
      <c r="B53" s="27" t="s">
        <v>59</v>
      </c>
      <c r="C53" s="27"/>
      <c r="D53" s="27"/>
      <c r="E53" s="27"/>
      <c r="F53" s="23" t="s">
        <v>56</v>
      </c>
      <c r="G53" s="28" t="n">
        <v>858.6</v>
      </c>
      <c r="H53" s="29" t="n">
        <v>150</v>
      </c>
      <c r="I53" s="29"/>
      <c r="J53" s="29" t="n">
        <v>153</v>
      </c>
      <c r="K53" s="25" t="n">
        <f aca="false">ROUND((J53+I53+H53)/2,2)</f>
        <v>151.5</v>
      </c>
      <c r="L53" s="25" t="n">
        <f aca="false">K53*G53</f>
        <v>130077.9</v>
      </c>
      <c r="M53" s="2"/>
      <c r="N53" s="2"/>
    </row>
    <row r="54" customFormat="false" ht="15" hidden="false" customHeight="true" outlineLevel="0" collapsed="false">
      <c r="A54" s="21" t="n">
        <v>42</v>
      </c>
      <c r="B54" s="27" t="s">
        <v>60</v>
      </c>
      <c r="C54" s="27"/>
      <c r="D54" s="27"/>
      <c r="E54" s="27"/>
      <c r="F54" s="23" t="s">
        <v>18</v>
      </c>
      <c r="G54" s="28" t="n">
        <v>16</v>
      </c>
      <c r="H54" s="29" t="n">
        <v>390</v>
      </c>
      <c r="I54" s="29" t="n">
        <v>405.72</v>
      </c>
      <c r="J54" s="29" t="n">
        <v>398</v>
      </c>
      <c r="K54" s="25" t="n">
        <f aca="false">ROUND((J54+I54+H54)/3,2)</f>
        <v>397.91</v>
      </c>
      <c r="L54" s="25" t="n">
        <f aca="false">K54*G54</f>
        <v>6366.56</v>
      </c>
      <c r="M54" s="2"/>
      <c r="N54" s="2"/>
    </row>
    <row r="55" customFormat="false" ht="15" hidden="false" customHeight="true" outlineLevel="0" collapsed="false">
      <c r="A55" s="21" t="n">
        <v>43</v>
      </c>
      <c r="B55" s="27" t="s">
        <v>61</v>
      </c>
      <c r="C55" s="27"/>
      <c r="D55" s="27"/>
      <c r="E55" s="27"/>
      <c r="F55" s="23" t="s">
        <v>18</v>
      </c>
      <c r="G55" s="28" t="n">
        <v>262.2</v>
      </c>
      <c r="H55" s="29" t="n">
        <v>145</v>
      </c>
      <c r="I55" s="29" t="n">
        <v>140.1</v>
      </c>
      <c r="J55" s="29" t="n">
        <v>147</v>
      </c>
      <c r="K55" s="25" t="n">
        <f aca="false">ROUND((J55+I55+H55)/3,2)</f>
        <v>144.03</v>
      </c>
      <c r="L55" s="25" t="n">
        <f aca="false">K55*G55</f>
        <v>37764.666</v>
      </c>
      <c r="M55" s="2"/>
      <c r="N55" s="2"/>
    </row>
    <row r="56" customFormat="false" ht="15" hidden="false" customHeight="true" outlineLevel="0" collapsed="false">
      <c r="A56" s="21" t="n">
        <v>44</v>
      </c>
      <c r="B56" s="27" t="s">
        <v>62</v>
      </c>
      <c r="C56" s="27"/>
      <c r="D56" s="27"/>
      <c r="E56" s="27"/>
      <c r="F56" s="23" t="s">
        <v>18</v>
      </c>
      <c r="G56" s="28" t="n">
        <v>0.5</v>
      </c>
      <c r="H56" s="29" t="n">
        <v>1500</v>
      </c>
      <c r="I56" s="29"/>
      <c r="J56" s="29" t="n">
        <v>1510</v>
      </c>
      <c r="K56" s="25" t="n">
        <f aca="false">ROUND((J56+I56+H56)/2,2)</f>
        <v>1505</v>
      </c>
      <c r="L56" s="25" t="n">
        <f aca="false">K56*G56</f>
        <v>752.5</v>
      </c>
      <c r="M56" s="2"/>
      <c r="N56" s="2"/>
    </row>
    <row r="57" customFormat="false" ht="15" hidden="false" customHeight="true" outlineLevel="0" collapsed="false">
      <c r="A57" s="21" t="n">
        <v>45</v>
      </c>
      <c r="B57" s="27" t="s">
        <v>63</v>
      </c>
      <c r="C57" s="27"/>
      <c r="D57" s="27"/>
      <c r="E57" s="27"/>
      <c r="F57" s="23" t="s">
        <v>18</v>
      </c>
      <c r="G57" s="28" t="n">
        <v>23.04</v>
      </c>
      <c r="H57" s="29" t="n">
        <v>480</v>
      </c>
      <c r="I57" s="29" t="n">
        <v>387.31</v>
      </c>
      <c r="J57" s="29" t="n">
        <v>490</v>
      </c>
      <c r="K57" s="25" t="n">
        <f aca="false">ROUND((J57+I57+H57)/3,2)</f>
        <v>452.44</v>
      </c>
      <c r="L57" s="25" t="n">
        <f aca="false">K57*G57</f>
        <v>10424.2176</v>
      </c>
      <c r="M57" s="2"/>
      <c r="N57" s="2"/>
    </row>
    <row r="58" customFormat="false" ht="15" hidden="false" customHeight="true" outlineLevel="0" collapsed="false">
      <c r="A58" s="21" t="n">
        <v>46</v>
      </c>
      <c r="B58" s="27" t="s">
        <v>64</v>
      </c>
      <c r="C58" s="27"/>
      <c r="D58" s="27"/>
      <c r="E58" s="27"/>
      <c r="F58" s="23" t="s">
        <v>18</v>
      </c>
      <c r="G58" s="28" t="n">
        <v>84</v>
      </c>
      <c r="H58" s="29" t="n">
        <v>15</v>
      </c>
      <c r="I58" s="29"/>
      <c r="J58" s="29" t="n">
        <v>20</v>
      </c>
      <c r="K58" s="25" t="n">
        <f aca="false">ROUND((J58+I58+H58)/2,2)</f>
        <v>17.5</v>
      </c>
      <c r="L58" s="25" t="n">
        <f aca="false">K58*G58</f>
        <v>1470</v>
      </c>
      <c r="M58" s="2"/>
      <c r="N58" s="2"/>
    </row>
    <row r="59" customFormat="false" ht="15" hidden="false" customHeight="true" outlineLevel="0" collapsed="false">
      <c r="A59" s="21" t="n">
        <v>47</v>
      </c>
      <c r="B59" s="27" t="s">
        <v>65</v>
      </c>
      <c r="C59" s="27"/>
      <c r="D59" s="27"/>
      <c r="E59" s="27"/>
      <c r="F59" s="23" t="s">
        <v>18</v>
      </c>
      <c r="G59" s="28" t="n">
        <v>220</v>
      </c>
      <c r="H59" s="29" t="n">
        <v>880</v>
      </c>
      <c r="I59" s="29"/>
      <c r="J59" s="29" t="n">
        <v>883</v>
      </c>
      <c r="K59" s="25" t="n">
        <f aca="false">ROUND((J59+I59+H59)/2,2)</f>
        <v>881.5</v>
      </c>
      <c r="L59" s="25" t="n">
        <f aca="false">K59*G59</f>
        <v>193930</v>
      </c>
      <c r="M59" s="2"/>
      <c r="N59" s="2"/>
    </row>
    <row r="60" customFormat="false" ht="15" hidden="false" customHeight="true" outlineLevel="0" collapsed="false">
      <c r="A60" s="21" t="n">
        <v>48</v>
      </c>
      <c r="B60" s="27" t="s">
        <v>66</v>
      </c>
      <c r="C60" s="27"/>
      <c r="D60" s="27"/>
      <c r="E60" s="27"/>
      <c r="F60" s="23" t="s">
        <v>18</v>
      </c>
      <c r="G60" s="28" t="n">
        <v>36</v>
      </c>
      <c r="H60" s="29" t="n">
        <v>690</v>
      </c>
      <c r="I60" s="29"/>
      <c r="J60" s="29" t="n">
        <v>695</v>
      </c>
      <c r="K60" s="25" t="n">
        <f aca="false">ROUND((J60+I60+H60)/2,2)</f>
        <v>692.5</v>
      </c>
      <c r="L60" s="25" t="n">
        <f aca="false">K60*G60</f>
        <v>24930</v>
      </c>
      <c r="M60" s="2"/>
      <c r="N60" s="2"/>
    </row>
    <row r="61" customFormat="false" ht="15" hidden="false" customHeight="false" outlineLevel="0" collapsed="false">
      <c r="A61" s="30"/>
      <c r="B61" s="31" t="s">
        <v>67</v>
      </c>
      <c r="C61" s="31"/>
      <c r="D61" s="31"/>
      <c r="E61" s="31"/>
      <c r="F61" s="32"/>
      <c r="G61" s="33"/>
      <c r="H61" s="34"/>
      <c r="I61" s="35"/>
      <c r="J61" s="35"/>
      <c r="K61" s="36"/>
      <c r="L61" s="36" t="n">
        <v>1264394.18</v>
      </c>
      <c r="M61" s="36"/>
      <c r="N61" s="36"/>
    </row>
    <row r="62" customFormat="false" ht="9.75" hidden="false" customHeight="true" outlineLevel="0" collapsed="false">
      <c r="A62" s="37"/>
      <c r="B62" s="37"/>
      <c r="C62" s="37"/>
      <c r="D62" s="37"/>
      <c r="E62" s="37"/>
      <c r="F62" s="37"/>
      <c r="G62" s="37"/>
      <c r="H62" s="37"/>
      <c r="I62" s="3"/>
    </row>
    <row r="63" customFormat="false" ht="14.25" hidden="false" customHeight="true" outlineLevel="0" collapsed="false">
      <c r="A63" s="38" t="s">
        <v>68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</row>
    <row r="64" customFormat="false" ht="15" hidden="false" customHeight="false" outlineLevel="0" collapsed="false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</row>
    <row r="65" customFormat="false" ht="15" hidden="false" customHeight="false" outlineLevel="0" collapsed="false">
      <c r="A65" s="3" t="s">
        <v>69</v>
      </c>
      <c r="B65" s="3"/>
      <c r="C65" s="3"/>
      <c r="D65" s="3"/>
      <c r="E65" s="3"/>
      <c r="F65" s="3"/>
      <c r="G65" s="3"/>
      <c r="H65" s="3"/>
      <c r="I65" s="3"/>
    </row>
    <row r="66" customFormat="false" ht="15" hidden="false" customHeight="false" outlineLevel="0" collapsed="false">
      <c r="A66" s="3" t="s">
        <v>70</v>
      </c>
      <c r="B66" s="3"/>
      <c r="C66" s="3"/>
      <c r="D66" s="3"/>
      <c r="E66" s="3"/>
      <c r="F66" s="3"/>
    </row>
    <row r="67" customFormat="false" ht="6" hidden="false" customHeight="true" outlineLevel="0" collapsed="false">
      <c r="A67" s="3"/>
      <c r="B67" s="3"/>
      <c r="C67" s="3"/>
      <c r="D67" s="3"/>
      <c r="E67" s="3"/>
      <c r="F67" s="3"/>
    </row>
    <row r="68" customFormat="false" ht="15" hidden="false" customHeight="false" outlineLevel="0" collapsed="false">
      <c r="A68" s="3" t="s">
        <v>71</v>
      </c>
      <c r="B68" s="3"/>
      <c r="C68" s="3"/>
      <c r="D68" s="3"/>
      <c r="E68" s="3"/>
      <c r="F68" s="3"/>
    </row>
    <row r="69" customFormat="false" ht="15" hidden="false" customHeight="false" outlineLevel="0" collapsed="false">
      <c r="A69" s="3" t="s">
        <v>72</v>
      </c>
      <c r="B69" s="3"/>
      <c r="C69" s="3"/>
      <c r="D69" s="3"/>
      <c r="E69" s="3"/>
      <c r="F69" s="3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4">
    <mergeCell ref="B2:H2"/>
    <mergeCell ref="D5:H6"/>
    <mergeCell ref="A7:C9"/>
    <mergeCell ref="D7:H9"/>
    <mergeCell ref="A10:A12"/>
    <mergeCell ref="B10:E12"/>
    <mergeCell ref="F10:F12"/>
    <mergeCell ref="G10:G12"/>
    <mergeCell ref="H10:H11"/>
    <mergeCell ref="I10:I11"/>
    <mergeCell ref="J10:J11"/>
    <mergeCell ref="K10:K12"/>
    <mergeCell ref="L10:L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A62:H62"/>
    <mergeCell ref="A63:M6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34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2016-07-01T06:23:35Z</dcterms:created>
  <dc:creator>User</dc:creator>
  <dc:description/>
  <dc:language>ru-RU</dc:language>
  <cp:lastModifiedBy/>
  <cp:lastPrinted>2024-11-25T14:36:53Z</cp:lastPrinted>
  <dcterms:modified xsi:type="dcterms:W3CDTF">2024-11-25T14:38:26Z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