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05DFB8B-4ECA-4AD0-BA61-35700CA67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calcPr calcId="191029"/>
</workbook>
</file>

<file path=xl/calcChain.xml><?xml version="1.0" encoding="utf-8"?>
<calcChain xmlns="http://schemas.openxmlformats.org/spreadsheetml/2006/main">
  <c r="E41" i="5" l="1"/>
  <c r="G45" i="5" s="1"/>
  <c r="E34" i="5"/>
  <c r="G38" i="5" s="1"/>
  <c r="E35" i="5"/>
  <c r="E42" i="5"/>
  <c r="E48" i="5"/>
  <c r="G52" i="5" s="1"/>
  <c r="E49" i="5"/>
  <c r="E36" i="5" l="1"/>
  <c r="G54" i="5"/>
  <c r="E50" i="5"/>
  <c r="E43" i="5"/>
</calcChain>
</file>

<file path=xl/sharedStrings.xml><?xml version="1.0" encoding="utf-8"?>
<sst xmlns="http://schemas.openxmlformats.org/spreadsheetml/2006/main" count="66" uniqueCount="49">
  <si>
    <t>Основные характеристики объекта закупки</t>
  </si>
  <si>
    <t>Ед. изм.</t>
  </si>
  <si>
    <t>Метод сопоставимых рыночных цен (анализ рынка).</t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</si>
  <si>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</si>
  <si>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</si>
  <si>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</si>
  <si>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</si>
  <si>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2. Предмет закупки:</t>
  </si>
  <si>
    <t>Дата подготовки обоснования НМЦД</t>
  </si>
  <si>
    <t>Используемый метод определения НМЦД</t>
  </si>
  <si>
    <t>где:</t>
  </si>
  <si>
    <t>где 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</si>
  <si>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</si>
  <si>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</si>
  <si>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</si>
  <si>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t>1. Цель расчета:</t>
    </r>
    <r>
      <rPr>
        <sz val="10"/>
        <color theme="1"/>
        <rFont val="Segoe UI"/>
        <family val="2"/>
        <charset val="204"/>
      </rPr>
      <t xml:space="preserve"> </t>
    </r>
  </si>
  <si>
    <r>
      <t>3. Сведения об источниках для выполнения расчета</t>
    </r>
    <r>
      <rPr>
        <sz val="10"/>
        <color theme="1"/>
        <rFont val="Segoe UI"/>
        <family val="2"/>
        <charset val="204"/>
      </rPr>
      <t>:</t>
    </r>
  </si>
  <si>
    <t xml:space="preserve">  V - коэффициент вариации;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</si>
  <si>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</si>
  <si>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</si>
  <si>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</si>
  <si>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r>
      <rPr>
        <b/>
        <sz val="10"/>
        <color theme="1"/>
        <rFont val="Segoe UI"/>
        <family val="2"/>
        <charset val="204"/>
      </rPr>
      <t xml:space="preserve">4. </t>
    </r>
    <r>
      <rPr>
        <sz val="10"/>
        <color theme="1"/>
        <rFont val="Segoe UI"/>
        <family val="2"/>
        <charset val="204"/>
      </rPr>
      <t>В целях определения НМЦД методом сопоставимых рыночных цен (анализа рынка) используется не менее 3 цен товара, работы, услуги, предлагаемых различными поставщиками (исполнителями, подрядчиками).</t>
    </r>
  </si>
  <si>
    <r>
      <rPr>
        <b/>
        <sz val="10"/>
        <color theme="1"/>
        <rFont val="Segoe UI"/>
        <family val="2"/>
        <charset val="204"/>
      </rPr>
      <t>5.</t>
    </r>
    <r>
      <rPr>
        <sz val="10"/>
        <color theme="1"/>
        <rFont val="Segoe UI"/>
        <family val="2"/>
        <charset val="204"/>
      </rPr>
      <t> В целях определения однородности совокупности значений выявленных цен, используемых в расчете НМЦД в соответствии с настоящим разделом, необходимо определять коэффициент вариации. Коэффициент вариации цены определяется по следующей формуле:</t>
    </r>
  </si>
  <si>
    <r>
      <rPr>
        <b/>
        <sz val="10"/>
        <color theme="1"/>
        <rFont val="Segoe UI"/>
        <family val="2"/>
        <charset val="204"/>
      </rPr>
      <t xml:space="preserve">6. </t>
    </r>
    <r>
      <rPr>
        <sz val="10"/>
        <color theme="1"/>
        <rFont val="Segoe UI"/>
        <family val="2"/>
        <charset val="204"/>
      </rPr>
      <t>Коэффициент вариации может быть рассчитан с помощью стандартных функций табличных редакторов.</t>
    </r>
  </si>
  <si>
    <t>8. НМЦД методом сопоставимых рыночных цен (анализа рынка) определяется по формуле:</t>
  </si>
  <si>
    <t xml:space="preserve"> - цена единицы товара, работы, услуги, представленная в источнике с номером i.</t>
  </si>
  <si>
    <r>
      <rPr>
        <b/>
        <sz val="10"/>
        <color theme="1"/>
        <rFont val="Segoe UI"/>
        <family val="2"/>
        <charset val="204"/>
      </rPr>
      <t xml:space="preserve">7. </t>
    </r>
    <r>
      <rPr>
        <sz val="10"/>
        <color theme="1"/>
        <rFont val="Segoe UI"/>
        <family val="2"/>
        <charset val="204"/>
      </rPr>
      <t>Если</t>
    </r>
    <r>
      <rPr>
        <b/>
        <sz val="10"/>
        <color theme="1"/>
        <rFont val="Segoe UI"/>
        <family val="2"/>
        <charset val="204"/>
      </rPr>
      <t xml:space="preserve"> </t>
    </r>
    <r>
      <rPr>
        <sz val="10"/>
        <color theme="1"/>
        <rFont val="Segoe UI"/>
        <family val="2"/>
        <charset val="204"/>
      </rPr>
      <t>коэффициент вариации не превышает 33% совокупность значений, используемых в расчете, при определении НМЦД считается однородной.</t>
    </r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</si>
  <si>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является метод сопоставимых рыночных цен (анализ рынка), как приоритетный в соответствии с Положением о закупке ООО "Гранель Инжиниринг".</t>
  </si>
  <si>
    <t>- среднее квадратичное отклонение;</t>
  </si>
  <si>
    <t>- НМЦК, определяемая методом сопоставимых рыночных цен (анализа рынка)</t>
  </si>
  <si>
    <t>ОБОСНОВАНИЕ НАЧАЛЬНОЙ (МАКСИМАЛЬНОЙ) ЦЕНЫ ДОГОВОРА</t>
  </si>
  <si>
    <t>обоснование начальной (максимальной) цены договора (далее НМЦД)</t>
  </si>
  <si>
    <t>Кол-во</t>
  </si>
  <si>
    <t>усл. ед.</t>
  </si>
  <si>
    <t>Расчет начальной (максимальной) цены договора</t>
  </si>
  <si>
    <t>Значение начальной максимальной цены округляется до целого значения (без копеек)</t>
  </si>
  <si>
    <t>Цена за еденицу поставляемого товара в соответствии с Техническим заданием, руб.</t>
  </si>
  <si>
    <t>ВЗУ ЖК «Императорские Мытищи»</t>
  </si>
  <si>
    <t>ВЗУ ЖК «Высокие Жаворонки»</t>
  </si>
  <si>
    <t>ВЗУ ЖК «Новая Рига»</t>
  </si>
  <si>
    <t xml:space="preserve"> Единичная расценка:</t>
  </si>
  <si>
    <t>Уполномоченный работник: Тихонова Н.О.</t>
  </si>
  <si>
    <t>Оказание услуг по проведению производственного контроля качества питьевой воды в 2025 году для нужд ВКХ ООО «Гранель Инжиниринг».</t>
  </si>
  <si>
    <t xml:space="preserve">      2024 г.</t>
  </si>
  <si>
    <t>Максимальное значение цены договора в т.ч. НДС (если предусмотрен)</t>
  </si>
  <si>
    <t xml:space="preserve">Раздел III </t>
  </si>
  <si>
    <t>КП2_б/н_от 12.11.2024</t>
  </si>
  <si>
    <r>
      <t>КП1_№0025/24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31.10.2024</t>
    </r>
  </si>
  <si>
    <r>
      <t>КП3_№14-12/2024И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17.12.2024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</si>
</sst>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8"/>
      <color theme="1"/>
      <name val="Segoe UI"/>
      <family val="2"/>
      <charset val="204"/>
    </font>
    <font>
      <b/>
      <i/>
      <sz val="8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vertical="center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3" fontId="2" fillId="0" borderId="0" xfId="0" applyNumberFormat="1" applyFont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0" fontId="6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145461</xdr:colOff>
      <xdr:row>19</xdr:row>
      <xdr:rowOff>454269</xdr:rowOff>
    </xdr:from>
    <xdr:to>
      <xdr:col>1</xdr:col>
      <xdr:colOff>1377462</xdr:colOff>
      <xdr:row>21</xdr:row>
      <xdr:rowOff>133177</xdr:rowOff>
    </xdr:to>
    <xdr:pic>
      <xdr:nvPicPr>
        <xdr:cNvPr id="2" name="Рисунок 6" descr="base_14_244066_32771">
          <a:extLst>
            <a:ext uri="{FF2B5EF4-FFF2-40B4-BE49-F238E27FC236}">
              <a16:creationId xmlns:a16="http://schemas.microsoft.com/office/drawing/2014/main" id="{CC5E87D4-C6F6-4D69-8877-9C2EDD5157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1" y="8150469"/>
          <a:ext cx="1698726" cy="67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103870</xdr:colOff>
      <xdr:row>19</xdr:row>
      <xdr:rowOff>56032</xdr:rowOff>
    </xdr:from>
    <xdr:to>
      <xdr:col>5</xdr:col>
      <xdr:colOff>977928</xdr:colOff>
      <xdr:row>20</xdr:row>
      <xdr:rowOff>1</xdr:rowOff>
    </xdr:to>
    <xdr:pic>
      <xdr:nvPicPr>
        <xdr:cNvPr id="3" name="Рисунок 5" descr="base_14_244066_32772">
          <a:extLst>
            <a:ext uri="{FF2B5EF4-FFF2-40B4-BE49-F238E27FC236}">
              <a16:creationId xmlns:a16="http://schemas.microsoft.com/office/drawing/2014/main" id="{E5558E55-4375-4F71-9B46-3EA78582B5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520" y="7752232"/>
          <a:ext cx="2017058" cy="53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3340</xdr:colOff>
      <xdr:row>20</xdr:row>
      <xdr:rowOff>29309</xdr:rowOff>
    </xdr:from>
    <xdr:to>
      <xdr:col>4</xdr:col>
      <xdr:colOff>17860</xdr:colOff>
      <xdr:row>20</xdr:row>
      <xdr:rowOff>344367</xdr:rowOff>
    </xdr:to>
    <xdr:pic>
      <xdr:nvPicPr>
        <xdr:cNvPr id="4" name="Рисунок 4" descr="base_14_244066_32773">
          <a:extLst>
            <a:ext uri="{FF2B5EF4-FFF2-40B4-BE49-F238E27FC236}">
              <a16:creationId xmlns:a16="http://schemas.microsoft.com/office/drawing/2014/main" id="{E1A6F9B1-AC5A-4E54-B12E-3E920BD32C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990" y="8316059"/>
          <a:ext cx="633645" cy="31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53877</xdr:colOff>
      <xdr:row>27</xdr:row>
      <xdr:rowOff>219808</xdr:rowOff>
    </xdr:from>
    <xdr:to>
      <xdr:col>1</xdr:col>
      <xdr:colOff>1449567</xdr:colOff>
      <xdr:row>28</xdr:row>
      <xdr:rowOff>315491</xdr:rowOff>
    </xdr:to>
    <xdr:pic>
      <xdr:nvPicPr>
        <xdr:cNvPr id="5" name="Рисунок 3" descr="base_14_244066_32774">
          <a:extLst>
            <a:ext uri="{FF2B5EF4-FFF2-40B4-BE49-F238E27FC236}">
              <a16:creationId xmlns:a16="http://schemas.microsoft.com/office/drawing/2014/main" id="{0258875C-8307-4FCA-B733-6DA1773C48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" y="11354533"/>
          <a:ext cx="1862415" cy="42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22412</xdr:colOff>
      <xdr:row>26</xdr:row>
      <xdr:rowOff>66805</xdr:rowOff>
    </xdr:from>
    <xdr:to>
      <xdr:col>4</xdr:col>
      <xdr:colOff>541244</xdr:colOff>
      <xdr:row>26</xdr:row>
      <xdr:rowOff>297087</xdr:rowOff>
    </xdr:to>
    <xdr:pic>
      <xdr:nvPicPr>
        <xdr:cNvPr id="6" name="Рисунок 2" descr="base_14_244066_32775">
          <a:extLst>
            <a:ext uri="{FF2B5EF4-FFF2-40B4-BE49-F238E27FC236}">
              <a16:creationId xmlns:a16="http://schemas.microsoft.com/office/drawing/2014/main" id="{3E4BD153-E98C-47B5-9082-67A15CDDE7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062" y="10811005"/>
          <a:ext cx="1137957" cy="2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5954</xdr:colOff>
      <xdr:row>29</xdr:row>
      <xdr:rowOff>320489</xdr:rowOff>
    </xdr:from>
    <xdr:to>
      <xdr:col>4</xdr:col>
      <xdr:colOff>2803</xdr:colOff>
      <xdr:row>30</xdr:row>
      <xdr:rowOff>281828</xdr:rowOff>
    </xdr:to>
    <xdr:pic>
      <xdr:nvPicPr>
        <xdr:cNvPr id="7" name="Рисунок 4" descr="base_14_244066_32773">
          <a:extLst>
            <a:ext uri="{FF2B5EF4-FFF2-40B4-BE49-F238E27FC236}">
              <a16:creationId xmlns:a16="http://schemas.microsoft.com/office/drawing/2014/main" id="{78F45277-CED5-4171-A058-51125DD127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0604" y="12121964"/>
          <a:ext cx="615974" cy="2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364A-EC28-4F9D-8127-346154E616AE}">
  <sheetPr>
    <pageSetUpPr fitToPage="1"/>
  </sheetPr>
  <dimension ref="A2:J59"/>
  <sheetViews>
    <sheetView tabSelected="1" workbookViewId="0">
      <selection activeCell="I47" sqref="I47"/>
    </sheetView>
  </sheetViews>
  <sheetFormatPr defaultRowHeight="14.25" x14ac:dyDescent="0.25"/>
  <cols>
    <col min="1" max="1" width="7" style="2" customWidth="1"/>
    <col min="2" max="2" width="29" style="2" customWidth="1"/>
    <col min="3" max="3" width="7.7109375" style="2" customWidth="1"/>
    <col min="4" max="4" width="9.28515625" style="2" customWidth="1"/>
    <col min="5" max="5" width="8.28515625" style="2" customWidth="1"/>
    <col min="6" max="6" width="15.28515625" style="2" customWidth="1"/>
    <col min="7" max="7" width="16.28515625" style="2" customWidth="1"/>
    <col min="8" max="8" width="14.28515625" style="2" customWidth="1"/>
    <col min="9" max="9" width="9.140625" style="2"/>
    <col min="10" max="10" width="34" style="2" customWidth="1"/>
    <col min="11" max="16384" width="9.140625" style="2"/>
  </cols>
  <sheetData>
    <row r="2" spans="1:8" ht="18.75" customHeight="1" x14ac:dyDescent="0.25">
      <c r="G2" s="13" t="s">
        <v>45</v>
      </c>
      <c r="H2" s="13"/>
    </row>
    <row r="3" spans="1:8" ht="33" customHeight="1" x14ac:dyDescent="0.25">
      <c r="A3" s="14" t="s">
        <v>30</v>
      </c>
      <c r="B3" s="14"/>
      <c r="C3" s="14"/>
      <c r="D3" s="14"/>
      <c r="E3" s="14"/>
      <c r="F3" s="14"/>
      <c r="G3" s="14"/>
      <c r="H3" s="14"/>
    </row>
    <row r="4" spans="1:8" ht="56.25" customHeight="1" x14ac:dyDescent="0.25">
      <c r="A4" s="15" t="s">
        <v>27</v>
      </c>
      <c r="B4" s="15"/>
      <c r="C4" s="15"/>
      <c r="D4" s="15"/>
      <c r="E4" s="15"/>
      <c r="F4" s="15"/>
      <c r="G4" s="15"/>
      <c r="H4" s="15"/>
    </row>
    <row r="5" spans="1:8" ht="31.5" customHeight="1" x14ac:dyDescent="0.25">
      <c r="A5" s="3" t="s">
        <v>15</v>
      </c>
      <c r="C5" s="15" t="s">
        <v>31</v>
      </c>
      <c r="D5" s="15"/>
      <c r="E5" s="15"/>
      <c r="F5" s="15"/>
      <c r="G5" s="15"/>
      <c r="H5" s="15"/>
    </row>
    <row r="6" spans="1:8" ht="68.25" customHeight="1" x14ac:dyDescent="0.25">
      <c r="A6" s="16" t="s">
        <v>7</v>
      </c>
      <c r="B6" s="16"/>
      <c r="C6" s="15" t="s">
        <v>42</v>
      </c>
      <c r="D6" s="15"/>
      <c r="E6" s="15"/>
      <c r="F6" s="15"/>
      <c r="G6" s="15"/>
      <c r="H6" s="15"/>
    </row>
    <row r="7" spans="1:8" ht="25.5" customHeight="1" x14ac:dyDescent="0.25">
      <c r="A7" s="18" t="s">
        <v>16</v>
      </c>
      <c r="B7" s="18"/>
      <c r="C7" s="18"/>
      <c r="D7" s="18"/>
      <c r="E7" s="18"/>
      <c r="F7" s="18"/>
      <c r="G7" s="18"/>
      <c r="H7" s="18"/>
    </row>
    <row r="8" spans="1:8" ht="28.5" customHeight="1" x14ac:dyDescent="0.25">
      <c r="A8" s="19" t="s">
        <v>0</v>
      </c>
      <c r="B8" s="20"/>
      <c r="C8" s="19" t="s">
        <v>1</v>
      </c>
      <c r="D8" s="20"/>
      <c r="E8" s="23" t="s">
        <v>32</v>
      </c>
      <c r="F8" s="24" t="s">
        <v>36</v>
      </c>
      <c r="G8" s="24"/>
      <c r="H8" s="24"/>
    </row>
    <row r="9" spans="1:8" ht="32.25" customHeight="1" x14ac:dyDescent="0.25">
      <c r="A9" s="21"/>
      <c r="B9" s="22"/>
      <c r="C9" s="21"/>
      <c r="D9" s="22"/>
      <c r="E9" s="23"/>
      <c r="F9" s="9" t="s">
        <v>47</v>
      </c>
      <c r="G9" s="9" t="s">
        <v>46</v>
      </c>
      <c r="H9" s="9" t="s">
        <v>48</v>
      </c>
    </row>
    <row r="10" spans="1:8" ht="18.75" customHeight="1" x14ac:dyDescent="0.25">
      <c r="A10" s="25" t="s">
        <v>34</v>
      </c>
      <c r="B10" s="25"/>
      <c r="C10" s="25"/>
      <c r="D10" s="25"/>
      <c r="E10" s="25"/>
      <c r="F10" s="25"/>
      <c r="G10" s="25"/>
      <c r="H10" s="26"/>
    </row>
    <row r="11" spans="1:8" ht="34.5" customHeight="1" x14ac:dyDescent="0.25">
      <c r="A11" s="27" t="s">
        <v>37</v>
      </c>
      <c r="B11" s="28"/>
      <c r="C11" s="29" t="s">
        <v>33</v>
      </c>
      <c r="D11" s="30"/>
      <c r="E11" s="1">
        <v>1</v>
      </c>
      <c r="F11" s="10">
        <v>1048344.6</v>
      </c>
      <c r="G11" s="10">
        <v>1068000</v>
      </c>
      <c r="H11" s="10">
        <v>958400</v>
      </c>
    </row>
    <row r="12" spans="1:8" ht="34.5" customHeight="1" x14ac:dyDescent="0.25">
      <c r="A12" s="27" t="s">
        <v>38</v>
      </c>
      <c r="B12" s="28"/>
      <c r="C12" s="29" t="s">
        <v>33</v>
      </c>
      <c r="D12" s="30"/>
      <c r="E12" s="1">
        <v>1</v>
      </c>
      <c r="F12" s="10">
        <v>510820.8</v>
      </c>
      <c r="G12" s="10">
        <v>403000</v>
      </c>
      <c r="H12" s="10">
        <v>721840</v>
      </c>
    </row>
    <row r="13" spans="1:8" ht="34.5" customHeight="1" x14ac:dyDescent="0.25">
      <c r="A13" s="27" t="s">
        <v>39</v>
      </c>
      <c r="B13" s="28"/>
      <c r="C13" s="29" t="s">
        <v>33</v>
      </c>
      <c r="D13" s="30"/>
      <c r="E13" s="1">
        <v>1</v>
      </c>
      <c r="F13" s="10">
        <v>1296247.8</v>
      </c>
      <c r="G13" s="10">
        <v>1192000</v>
      </c>
      <c r="H13" s="10">
        <v>1325820</v>
      </c>
    </row>
    <row r="14" spans="1:8" s="5" customFormat="1" ht="39.75" customHeight="1" x14ac:dyDescent="0.25">
      <c r="A14" s="31" t="s">
        <v>9</v>
      </c>
      <c r="B14" s="31"/>
      <c r="C14" s="31"/>
      <c r="D14" s="31"/>
      <c r="E14" s="17" t="s">
        <v>2</v>
      </c>
      <c r="F14" s="17"/>
      <c r="G14" s="17"/>
      <c r="H14" s="17"/>
    </row>
    <row r="15" spans="1:8" s="5" customFormat="1" ht="40.5" customHeight="1" x14ac:dyDescent="0.25">
      <c r="A15" s="31" t="s">
        <v>8</v>
      </c>
      <c r="B15" s="31"/>
      <c r="C15" s="31"/>
      <c r="D15" s="31"/>
      <c r="E15" s="32">
        <v>45643</v>
      </c>
      <c r="F15" s="24"/>
      <c r="G15" s="24"/>
      <c r="H15" s="24"/>
    </row>
    <row r="16" spans="1:8" s="5" customFormat="1" ht="15.75" customHeight="1" x14ac:dyDescent="0.25">
      <c r="A16" s="33"/>
      <c r="B16" s="33"/>
      <c r="C16" s="33"/>
      <c r="D16" s="33"/>
      <c r="E16" s="33"/>
      <c r="F16" s="33"/>
      <c r="G16" s="33"/>
      <c r="H16" s="33"/>
    </row>
    <row r="17" spans="1:10" ht="48.75" customHeight="1" x14ac:dyDescent="0.25">
      <c r="A17" s="15" t="s">
        <v>21</v>
      </c>
      <c r="B17" s="15"/>
      <c r="C17" s="15"/>
      <c r="D17" s="15"/>
      <c r="E17" s="15"/>
      <c r="F17" s="15"/>
      <c r="G17" s="15"/>
      <c r="H17" s="15"/>
      <c r="J17" s="6"/>
    </row>
    <row r="18" spans="1:10" ht="66.75" customHeight="1" x14ac:dyDescent="0.25">
      <c r="A18" s="15" t="s">
        <v>22</v>
      </c>
      <c r="B18" s="15"/>
      <c r="C18" s="15"/>
      <c r="D18" s="15"/>
      <c r="E18" s="15"/>
      <c r="F18" s="15"/>
      <c r="G18" s="15"/>
      <c r="H18" s="15"/>
      <c r="J18" s="6"/>
    </row>
    <row r="19" spans="1:10" ht="26.25" customHeight="1" x14ac:dyDescent="0.25">
      <c r="A19" s="34"/>
      <c r="B19" s="34"/>
      <c r="C19" s="35" t="s">
        <v>11</v>
      </c>
      <c r="D19" s="36" t="s">
        <v>17</v>
      </c>
      <c r="E19" s="36"/>
      <c r="F19" s="36"/>
      <c r="G19" s="36"/>
      <c r="H19" s="36"/>
    </row>
    <row r="20" spans="1:10" ht="46.5" customHeight="1" x14ac:dyDescent="0.25">
      <c r="A20" s="34"/>
      <c r="B20" s="34"/>
      <c r="C20" s="35"/>
      <c r="D20" s="34"/>
      <c r="E20" s="34"/>
      <c r="F20" s="34"/>
      <c r="G20" s="37" t="s">
        <v>28</v>
      </c>
      <c r="H20" s="37"/>
    </row>
    <row r="21" spans="1:10" ht="32.25" customHeight="1" x14ac:dyDescent="0.25">
      <c r="A21" s="34"/>
      <c r="B21" s="34"/>
      <c r="C21" s="35"/>
      <c r="D21" s="4"/>
      <c r="E21" s="37" t="s">
        <v>18</v>
      </c>
      <c r="F21" s="37"/>
      <c r="G21" s="37"/>
      <c r="H21" s="37"/>
    </row>
    <row r="22" spans="1:10" ht="32.25" customHeight="1" x14ac:dyDescent="0.25">
      <c r="A22" s="34"/>
      <c r="B22" s="34"/>
      <c r="C22" s="35"/>
      <c r="D22" s="15" t="s">
        <v>19</v>
      </c>
      <c r="E22" s="15"/>
      <c r="F22" s="15"/>
      <c r="G22" s="15"/>
      <c r="H22" s="15"/>
    </row>
    <row r="23" spans="1:10" ht="30.75" customHeight="1" x14ac:dyDescent="0.25">
      <c r="A23" s="34"/>
      <c r="B23" s="34"/>
      <c r="C23" s="35"/>
      <c r="D23" s="15" t="s">
        <v>20</v>
      </c>
      <c r="E23" s="15"/>
      <c r="F23" s="15"/>
      <c r="G23" s="15"/>
      <c r="H23" s="15"/>
    </row>
    <row r="24" spans="1:10" ht="35.25" customHeight="1" x14ac:dyDescent="0.25">
      <c r="A24" s="15" t="s">
        <v>23</v>
      </c>
      <c r="B24" s="15"/>
      <c r="C24" s="15"/>
      <c r="D24" s="15"/>
      <c r="E24" s="15"/>
      <c r="F24" s="15"/>
      <c r="G24" s="15"/>
      <c r="H24" s="15"/>
    </row>
    <row r="25" spans="1:10" ht="37.5" customHeight="1" x14ac:dyDescent="0.25">
      <c r="A25" s="15" t="s">
        <v>26</v>
      </c>
      <c r="B25" s="15"/>
      <c r="C25" s="15"/>
      <c r="D25" s="15"/>
      <c r="E25" s="15"/>
      <c r="F25" s="15"/>
      <c r="G25" s="15"/>
      <c r="H25" s="15"/>
    </row>
    <row r="26" spans="1:10" ht="25.5" customHeight="1" x14ac:dyDescent="0.25">
      <c r="A26" s="18" t="s">
        <v>24</v>
      </c>
      <c r="B26" s="18"/>
      <c r="C26" s="18"/>
      <c r="D26" s="18"/>
      <c r="E26" s="18"/>
      <c r="F26" s="18"/>
      <c r="G26" s="18"/>
      <c r="H26" s="18"/>
      <c r="J26" s="6"/>
    </row>
    <row r="27" spans="1:10" ht="30.75" customHeight="1" x14ac:dyDescent="0.25">
      <c r="A27" s="42"/>
      <c r="B27" s="42"/>
      <c r="C27" s="35" t="s">
        <v>10</v>
      </c>
      <c r="D27" s="34"/>
      <c r="E27" s="34"/>
      <c r="F27" s="45" t="s">
        <v>29</v>
      </c>
      <c r="G27" s="45"/>
      <c r="H27" s="45"/>
      <c r="J27" s="6"/>
    </row>
    <row r="28" spans="1:10" ht="26.25" customHeight="1" x14ac:dyDescent="0.25">
      <c r="A28" s="42"/>
      <c r="B28" s="42"/>
      <c r="C28" s="35"/>
      <c r="D28" s="15" t="s">
        <v>12</v>
      </c>
      <c r="E28" s="15"/>
      <c r="F28" s="15"/>
      <c r="G28" s="15"/>
      <c r="H28" s="15"/>
      <c r="J28" s="6"/>
    </row>
    <row r="29" spans="1:10" ht="26.25" customHeight="1" x14ac:dyDescent="0.25">
      <c r="A29" s="42"/>
      <c r="B29" s="42"/>
      <c r="C29" s="35"/>
      <c r="D29" s="15" t="s">
        <v>13</v>
      </c>
      <c r="E29" s="15"/>
      <c r="F29" s="15"/>
      <c r="G29" s="15"/>
      <c r="H29" s="15"/>
      <c r="J29" s="6"/>
    </row>
    <row r="30" spans="1:10" ht="26.25" customHeight="1" x14ac:dyDescent="0.25">
      <c r="A30" s="42"/>
      <c r="B30" s="42"/>
      <c r="C30" s="35"/>
      <c r="D30" s="15" t="s">
        <v>14</v>
      </c>
      <c r="E30" s="15"/>
      <c r="F30" s="15"/>
      <c r="G30" s="15"/>
      <c r="H30" s="15"/>
      <c r="J30" s="6"/>
    </row>
    <row r="31" spans="1:10" ht="28.5" customHeight="1" thickBot="1" x14ac:dyDescent="0.3">
      <c r="A31" s="43"/>
      <c r="B31" s="43"/>
      <c r="C31" s="44"/>
      <c r="D31" s="7"/>
      <c r="E31" s="46" t="s">
        <v>25</v>
      </c>
      <c r="F31" s="46"/>
      <c r="G31" s="46"/>
      <c r="H31" s="46"/>
      <c r="J31" s="6"/>
    </row>
    <row r="32" spans="1:10" ht="26.25" customHeight="1" x14ac:dyDescent="0.25">
      <c r="A32" s="47" t="s">
        <v>37</v>
      </c>
      <c r="B32" s="47"/>
      <c r="C32" s="47"/>
      <c r="D32" s="47"/>
      <c r="E32" s="47"/>
      <c r="F32" s="47"/>
      <c r="G32" s="47"/>
      <c r="H32" s="47"/>
      <c r="J32" s="6"/>
    </row>
    <row r="33" spans="1:10" ht="21" customHeight="1" x14ac:dyDescent="0.25">
      <c r="A33" s="48" t="s">
        <v>3</v>
      </c>
      <c r="B33" s="48"/>
      <c r="C33" s="48"/>
      <c r="D33" s="48"/>
      <c r="E33" s="49">
        <v>3</v>
      </c>
      <c r="F33" s="49"/>
      <c r="G33" s="49"/>
      <c r="H33" s="49"/>
      <c r="J33" s="6"/>
    </row>
    <row r="34" spans="1:10" ht="21" customHeight="1" x14ac:dyDescent="0.25">
      <c r="A34" s="48" t="s">
        <v>4</v>
      </c>
      <c r="B34" s="48"/>
      <c r="C34" s="48"/>
      <c r="D34" s="48"/>
      <c r="E34" s="41">
        <f>AVERAGE(G11,F11,H11)</f>
        <v>1024914.8666666667</v>
      </c>
      <c r="F34" s="41"/>
      <c r="G34" s="41"/>
      <c r="H34" s="41"/>
      <c r="J34" s="6"/>
    </row>
    <row r="35" spans="1:10" ht="21" customHeight="1" x14ac:dyDescent="0.25">
      <c r="A35" s="38" t="s">
        <v>5</v>
      </c>
      <c r="B35" s="39"/>
      <c r="C35" s="39"/>
      <c r="D35" s="40"/>
      <c r="E35" s="41">
        <f>STDEV(G11,F11,H11)</f>
        <v>58435.899095105335</v>
      </c>
      <c r="F35" s="41"/>
      <c r="G35" s="41"/>
      <c r="H35" s="41"/>
    </row>
    <row r="36" spans="1:10" ht="21" customHeight="1" x14ac:dyDescent="0.25">
      <c r="A36" s="48" t="s">
        <v>6</v>
      </c>
      <c r="B36" s="48"/>
      <c r="C36" s="48"/>
      <c r="D36" s="48"/>
      <c r="E36" s="50">
        <f>(E35/E34)</f>
        <v>5.701536878390355E-2</v>
      </c>
      <c r="F36" s="50"/>
      <c r="G36" s="50"/>
      <c r="H36" s="50"/>
      <c r="J36" s="6"/>
    </row>
    <row r="37" spans="1:10" ht="21" customHeight="1" x14ac:dyDescent="0.25">
      <c r="A37" s="51" t="s">
        <v>35</v>
      </c>
      <c r="B37" s="51"/>
      <c r="C37" s="51"/>
      <c r="D37" s="51"/>
      <c r="E37" s="51"/>
      <c r="F37" s="51"/>
      <c r="G37" s="51"/>
      <c r="H37" s="51"/>
      <c r="J37" s="6"/>
    </row>
    <row r="38" spans="1:10" s="8" customFormat="1" ht="27.75" customHeight="1" thickBot="1" x14ac:dyDescent="0.35">
      <c r="A38" s="52" t="s">
        <v>40</v>
      </c>
      <c r="B38" s="53"/>
      <c r="C38" s="53"/>
      <c r="D38" s="53"/>
      <c r="E38" s="53"/>
      <c r="F38" s="53"/>
      <c r="G38" s="54">
        <f>E34</f>
        <v>1024914.8666666667</v>
      </c>
      <c r="H38" s="54"/>
    </row>
    <row r="39" spans="1:10" ht="27" customHeight="1" x14ac:dyDescent="0.25">
      <c r="A39" s="47" t="s">
        <v>38</v>
      </c>
      <c r="B39" s="47"/>
      <c r="C39" s="47"/>
      <c r="D39" s="47"/>
      <c r="E39" s="47"/>
      <c r="F39" s="47"/>
      <c r="G39" s="47"/>
      <c r="H39" s="47"/>
    </row>
    <row r="40" spans="1:10" ht="17.25" x14ac:dyDescent="0.25">
      <c r="A40" s="48" t="s">
        <v>3</v>
      </c>
      <c r="B40" s="48"/>
      <c r="C40" s="48"/>
      <c r="D40" s="48"/>
      <c r="E40" s="49">
        <v>3</v>
      </c>
      <c r="F40" s="49"/>
      <c r="G40" s="49"/>
      <c r="H40" s="49"/>
    </row>
    <row r="41" spans="1:10" ht="17.25" x14ac:dyDescent="0.25">
      <c r="A41" s="48" t="s">
        <v>4</v>
      </c>
      <c r="B41" s="48"/>
      <c r="C41" s="48"/>
      <c r="D41" s="48"/>
      <c r="E41" s="41">
        <f>AVERAGE(G12,F12,H12)</f>
        <v>545220.26666666672</v>
      </c>
      <c r="F41" s="41"/>
      <c r="G41" s="41"/>
      <c r="H41" s="41"/>
    </row>
    <row r="42" spans="1:10" ht="17.25" x14ac:dyDescent="0.25">
      <c r="A42" s="48" t="s">
        <v>5</v>
      </c>
      <c r="B42" s="48"/>
      <c r="C42" s="48"/>
      <c r="D42" s="48"/>
      <c r="E42" s="41">
        <f>STDEV(G12,F12,H12)</f>
        <v>162179.61918876649</v>
      </c>
      <c r="F42" s="41"/>
      <c r="G42" s="41"/>
      <c r="H42" s="41"/>
    </row>
    <row r="43" spans="1:10" ht="17.25" x14ac:dyDescent="0.25">
      <c r="A43" s="55" t="s">
        <v>6</v>
      </c>
      <c r="B43" s="55"/>
      <c r="C43" s="55"/>
      <c r="D43" s="55"/>
      <c r="E43" s="56">
        <f>(E42/E41)</f>
        <v>0.29745706295969154</v>
      </c>
      <c r="F43" s="56"/>
      <c r="G43" s="56"/>
      <c r="H43" s="56"/>
    </row>
    <row r="44" spans="1:10" x14ac:dyDescent="0.25">
      <c r="A44" s="51" t="s">
        <v>35</v>
      </c>
      <c r="B44" s="51"/>
      <c r="C44" s="51"/>
      <c r="D44" s="51"/>
      <c r="E44" s="51"/>
      <c r="F44" s="51"/>
      <c r="G44" s="51"/>
      <c r="H44" s="51"/>
    </row>
    <row r="45" spans="1:10" ht="28.5" customHeight="1" thickBot="1" x14ac:dyDescent="0.3">
      <c r="A45" s="57" t="s">
        <v>40</v>
      </c>
      <c r="B45" s="57"/>
      <c r="C45" s="57"/>
      <c r="D45" s="57"/>
      <c r="E45" s="57"/>
      <c r="F45" s="57"/>
      <c r="G45" s="58">
        <f>E41</f>
        <v>545220.26666666672</v>
      </c>
      <c r="H45" s="58"/>
      <c r="I45" s="11"/>
    </row>
    <row r="46" spans="1:10" ht="27.75" customHeight="1" x14ac:dyDescent="0.25">
      <c r="A46" s="47" t="s">
        <v>39</v>
      </c>
      <c r="B46" s="47"/>
      <c r="C46" s="47"/>
      <c r="D46" s="47"/>
      <c r="E46" s="47"/>
      <c r="F46" s="47"/>
      <c r="G46" s="47"/>
      <c r="H46" s="47"/>
      <c r="I46" s="11"/>
    </row>
    <row r="47" spans="1:10" ht="28.5" customHeight="1" x14ac:dyDescent="0.25">
      <c r="A47" s="48" t="s">
        <v>3</v>
      </c>
      <c r="B47" s="48"/>
      <c r="C47" s="48"/>
      <c r="D47" s="48"/>
      <c r="E47" s="49">
        <v>3</v>
      </c>
      <c r="F47" s="49"/>
      <c r="G47" s="49"/>
      <c r="H47" s="49"/>
      <c r="I47" s="11"/>
    </row>
    <row r="48" spans="1:10" ht="28.5" customHeight="1" x14ac:dyDescent="0.25">
      <c r="A48" s="48" t="s">
        <v>4</v>
      </c>
      <c r="B48" s="48"/>
      <c r="C48" s="48"/>
      <c r="D48" s="48"/>
      <c r="E48" s="41">
        <f>AVERAGE(G13,F13,H13)</f>
        <v>1271355.9333333333</v>
      </c>
      <c r="F48" s="41"/>
      <c r="G48" s="41"/>
      <c r="H48" s="41"/>
      <c r="I48" s="11"/>
    </row>
    <row r="49" spans="1:9" ht="28.5" customHeight="1" x14ac:dyDescent="0.25">
      <c r="A49" s="48" t="s">
        <v>5</v>
      </c>
      <c r="B49" s="48"/>
      <c r="C49" s="48"/>
      <c r="D49" s="48"/>
      <c r="E49" s="41">
        <f>STDEV(G13,F13,H13)</f>
        <v>70296.883783090525</v>
      </c>
      <c r="F49" s="41"/>
      <c r="G49" s="41"/>
      <c r="H49" s="41"/>
      <c r="I49" s="11"/>
    </row>
    <row r="50" spans="1:9" ht="17.25" x14ac:dyDescent="0.25">
      <c r="A50" s="55" t="s">
        <v>6</v>
      </c>
      <c r="B50" s="55"/>
      <c r="C50" s="55"/>
      <c r="D50" s="55"/>
      <c r="E50" s="56">
        <f>(E49/E48)</f>
        <v>5.5292842814506749E-2</v>
      </c>
      <c r="F50" s="56"/>
      <c r="G50" s="56"/>
      <c r="H50" s="56"/>
    </row>
    <row r="51" spans="1:9" x14ac:dyDescent="0.25">
      <c r="A51" s="51" t="s">
        <v>35</v>
      </c>
      <c r="B51" s="51"/>
      <c r="C51" s="51"/>
      <c r="D51" s="51"/>
      <c r="E51" s="51"/>
      <c r="F51" s="51"/>
      <c r="G51" s="51"/>
      <c r="H51" s="51"/>
    </row>
    <row r="52" spans="1:9" ht="35.25" customHeight="1" thickBot="1" x14ac:dyDescent="0.3">
      <c r="A52" s="57" t="s">
        <v>40</v>
      </c>
      <c r="B52" s="57"/>
      <c r="C52" s="57"/>
      <c r="D52" s="57"/>
      <c r="E52" s="57"/>
      <c r="F52" s="57"/>
      <c r="G52" s="58">
        <f>E48</f>
        <v>1271355.9333333333</v>
      </c>
      <c r="H52" s="58"/>
      <c r="I52" s="12"/>
    </row>
    <row r="54" spans="1:9" ht="17.25" thickBot="1" x14ac:dyDescent="0.3">
      <c r="A54" s="52" t="s">
        <v>44</v>
      </c>
      <c r="B54" s="53"/>
      <c r="C54" s="53"/>
      <c r="D54" s="53"/>
      <c r="E54" s="53"/>
      <c r="F54" s="53"/>
      <c r="G54" s="54">
        <f>SUM(E48,E41,E34)</f>
        <v>2841491.0666666669</v>
      </c>
      <c r="H54" s="54"/>
    </row>
    <row r="55" spans="1:9" ht="18" customHeight="1" x14ac:dyDescent="0.25">
      <c r="A55" s="37"/>
      <c r="B55" s="37"/>
      <c r="C55" s="37"/>
      <c r="D55" s="37"/>
      <c r="E55" s="37"/>
      <c r="F55" s="37"/>
      <c r="G55" s="37"/>
      <c r="H55" s="37"/>
    </row>
    <row r="56" spans="1:9" ht="22.5" customHeight="1" x14ac:dyDescent="0.25">
      <c r="A56" s="37" t="s">
        <v>41</v>
      </c>
      <c r="B56" s="37"/>
      <c r="C56" s="37"/>
      <c r="D56" s="37"/>
      <c r="E56" s="37"/>
      <c r="F56" s="37"/>
      <c r="G56" s="37" t="s">
        <v>43</v>
      </c>
      <c r="H56" s="37"/>
    </row>
    <row r="57" spans="1:9" x14ac:dyDescent="0.25">
      <c r="A57" s="37"/>
      <c r="B57" s="37"/>
      <c r="C57" s="37"/>
      <c r="D57" s="37"/>
      <c r="E57" s="37"/>
      <c r="F57" s="37"/>
      <c r="G57" s="37"/>
      <c r="H57" s="37"/>
    </row>
    <row r="58" spans="1:9" x14ac:dyDescent="0.25">
      <c r="A58" s="37"/>
      <c r="B58" s="37"/>
      <c r="C58" s="37"/>
      <c r="D58" s="37"/>
      <c r="E58" s="37"/>
      <c r="F58" s="37"/>
    </row>
    <row r="59" spans="1:9" x14ac:dyDescent="0.25">
      <c r="A59" s="37"/>
      <c r="B59" s="37"/>
      <c r="C59" s="37"/>
      <c r="D59" s="37"/>
      <c r="E59" s="37"/>
      <c r="F59" s="37"/>
    </row>
  </sheetData>
  <mergeCells count="90">
    <mergeCell ref="A58:F58"/>
    <mergeCell ref="A59:F59"/>
    <mergeCell ref="G56:H56"/>
    <mergeCell ref="G57:H57"/>
    <mergeCell ref="A46:H46"/>
    <mergeCell ref="A51:H51"/>
    <mergeCell ref="A52:F52"/>
    <mergeCell ref="G52:H52"/>
    <mergeCell ref="A49:D49"/>
    <mergeCell ref="E49:H49"/>
    <mergeCell ref="A50:D50"/>
    <mergeCell ref="E50:H50"/>
    <mergeCell ref="A54:F54"/>
    <mergeCell ref="G54:H54"/>
    <mergeCell ref="A56:F56"/>
    <mergeCell ref="A57:F57"/>
    <mergeCell ref="A55:F55"/>
    <mergeCell ref="G55:H55"/>
    <mergeCell ref="A41:D41"/>
    <mergeCell ref="E41:H41"/>
    <mergeCell ref="A42:D42"/>
    <mergeCell ref="E42:H42"/>
    <mergeCell ref="A43:D43"/>
    <mergeCell ref="E43:H43"/>
    <mergeCell ref="A47:D47"/>
    <mergeCell ref="E47:H47"/>
    <mergeCell ref="A48:D48"/>
    <mergeCell ref="E48:H48"/>
    <mergeCell ref="A44:H44"/>
    <mergeCell ref="A45:F45"/>
    <mergeCell ref="G45:H45"/>
    <mergeCell ref="E36:H36"/>
    <mergeCell ref="A37:H37"/>
    <mergeCell ref="A38:F38"/>
    <mergeCell ref="G38:H38"/>
    <mergeCell ref="A40:D40"/>
    <mergeCell ref="E40:H40"/>
    <mergeCell ref="A36:D36"/>
    <mergeCell ref="A39:H39"/>
    <mergeCell ref="A35:D35"/>
    <mergeCell ref="E35:H35"/>
    <mergeCell ref="A27:B31"/>
    <mergeCell ref="C27:C31"/>
    <mergeCell ref="D27:E27"/>
    <mergeCell ref="F27:H27"/>
    <mergeCell ref="D28:H28"/>
    <mergeCell ref="D29:H29"/>
    <mergeCell ref="D30:H30"/>
    <mergeCell ref="E31:H31"/>
    <mergeCell ref="A32:H32"/>
    <mergeCell ref="A33:D33"/>
    <mergeCell ref="E33:H33"/>
    <mergeCell ref="A34:D34"/>
    <mergeCell ref="E34:H34"/>
    <mergeCell ref="A26:H26"/>
    <mergeCell ref="A15:D15"/>
    <mergeCell ref="E15:H15"/>
    <mergeCell ref="A16:H16"/>
    <mergeCell ref="A17:H17"/>
    <mergeCell ref="A18:H18"/>
    <mergeCell ref="A19:B23"/>
    <mergeCell ref="C19:C23"/>
    <mergeCell ref="D19:H19"/>
    <mergeCell ref="D20:F20"/>
    <mergeCell ref="G20:H20"/>
    <mergeCell ref="E21:H21"/>
    <mergeCell ref="D22:H22"/>
    <mergeCell ref="D23:H23"/>
    <mergeCell ref="A24:H24"/>
    <mergeCell ref="A25:H25"/>
    <mergeCell ref="E14:H14"/>
    <mergeCell ref="A7:H7"/>
    <mergeCell ref="A8:B9"/>
    <mergeCell ref="C8:D9"/>
    <mergeCell ref="E8:E9"/>
    <mergeCell ref="F8:H8"/>
    <mergeCell ref="A10:H10"/>
    <mergeCell ref="A11:B11"/>
    <mergeCell ref="C11:D11"/>
    <mergeCell ref="A12:B12"/>
    <mergeCell ref="C12:D12"/>
    <mergeCell ref="A14:D14"/>
    <mergeCell ref="A13:B13"/>
    <mergeCell ref="C13:D13"/>
    <mergeCell ref="G2:H2"/>
    <mergeCell ref="A3:H3"/>
    <mergeCell ref="A4:H4"/>
    <mergeCell ref="C5:H5"/>
    <mergeCell ref="A6:B6"/>
    <mergeCell ref="C6:H6"/>
  </mergeCells>
  <phoneticPr fontId="1" type="noConversion"/>
  <pageMargins left="0.7" right="0.7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2024-12-18T13:07:32Z</dcterms:modified>
</cp:coreProperties>
</file>