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9173\Desktop\223-фз\АО «Энергосервис»\Поставка труб\"/>
    </mc:Choice>
  </mc:AlternateContent>
  <bookViews>
    <workbookView xWindow="0" yWindow="0" windowWidth="28800" windowHeight="12030"/>
  </bookViews>
  <sheets>
    <sheet name="НМЦ" sheetId="2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H6" i="2" l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" i="2"/>
  <c r="H57" i="2"/>
  <c r="G57" i="2" l="1"/>
  <c r="E57" i="2"/>
  <c r="F57" i="2"/>
</calcChain>
</file>

<file path=xl/sharedStrings.xml><?xml version="1.0" encoding="utf-8"?>
<sst xmlns="http://schemas.openxmlformats.org/spreadsheetml/2006/main" count="118" uniqueCount="64">
  <si>
    <t>Кол-во</t>
  </si>
  <si>
    <t>Предмет договора:</t>
  </si>
  <si>
    <t>№</t>
  </si>
  <si>
    <t>Наименование ТРУ</t>
  </si>
  <si>
    <t>ЕИ</t>
  </si>
  <si>
    <t>ТКП 1, RUB</t>
  </si>
  <si>
    <t>ТКП 2, RUB</t>
  </si>
  <si>
    <t>ТКП 3, RUB</t>
  </si>
  <si>
    <t>п/п</t>
  </si>
  <si>
    <t>Итого</t>
  </si>
  <si>
    <t>Переход Ст. 219-159-ППУ-ПЭ ГОСТ 30732-2020</t>
  </si>
  <si>
    <t>Переход  Ст. 159-108 -ППУ-ПЭ ГОСТ 30732-2020</t>
  </si>
  <si>
    <t xml:space="preserve">Комплект изоляции стыков 325/450 ППУ ПЭ </t>
  </si>
  <si>
    <t xml:space="preserve">Комплект изоляции стыков 273/400 ППУ ПЭ </t>
  </si>
  <si>
    <t xml:space="preserve">Комплект изоляции стыков 219/315 ППУ ПЭ </t>
  </si>
  <si>
    <t xml:space="preserve">Комплект изоляции стыков 159/250 ППУ ПЭ </t>
  </si>
  <si>
    <t xml:space="preserve">Комплект изоляции стыков 159/250 ППУ ОЦ </t>
  </si>
  <si>
    <t xml:space="preserve">Комплект изоляции стыков 108/180 ППУ ПЭ </t>
  </si>
  <si>
    <t xml:space="preserve">Комплект изоляции стыков 108/200 ППУ ОЦ </t>
  </si>
  <si>
    <t xml:space="preserve">Комплект изоляции стыков 89/180 ППУ ОЦ </t>
  </si>
  <si>
    <t xml:space="preserve">Комплект изоляции стыков 57/140 ППУ ОЦ </t>
  </si>
  <si>
    <t>Сильфонный компенсатор 1СКУ1-300-16-180/450 ППУ ПЭ</t>
  </si>
  <si>
    <t>Неподвижная опора Ст 325х8,0х650х40-1  ППУ-ПЭ ГОСТ 30732-2020  L-1000</t>
  </si>
  <si>
    <t>Труба из термостойкого полиэтилена PE-RT тип 2 SDR 11 по (ГОСТ 32415)  Ø160</t>
  </si>
  <si>
    <t>Труба из термостойкого полиэтилена PE-RT тип 2 SDR 11 по (ГОСТ 32415)  Ø110</t>
  </si>
  <si>
    <t>Труба из термостойкого полиэтилена PE-RT тип 2 SDR 11 по (ГОСТ 32415)  Ø90</t>
  </si>
  <si>
    <t>Труба из термостойкого полиэтилена PE-RT тип 2 SDR 11 по (ГОСТ 32415)  Ø75</t>
  </si>
  <si>
    <t>Труба из термостойкого полиэтилена PE-RT тип 2 SDR 11 по (ГОСТ 32415)  Ø63</t>
  </si>
  <si>
    <t>Втулка (бурт) под фланец из термостойкого полиэтилена PE-RT тип 2 SDR 11 по (ГОСТ 32415) Ø63</t>
  </si>
  <si>
    <t>Фланец Ду 50 мм, Ру=10</t>
  </si>
  <si>
    <t>Фланец растр. Ду 63 мм, Ру=10</t>
  </si>
  <si>
    <t>Фланец Ду 80 мм, Ру=10</t>
  </si>
  <si>
    <t>Фланец растр. Ду 90 мм, Ру=10</t>
  </si>
  <si>
    <t>Фланец Ду 100 мм, Ру=10</t>
  </si>
  <si>
    <t>Фланец Ду 150 мм, Ру=10</t>
  </si>
  <si>
    <t>Фланец Ду 200 мм, Ру=10</t>
  </si>
  <si>
    <t>Фланец Ду 250 мм, Ру=10</t>
  </si>
  <si>
    <t>Фланец Ду 300 мм, Ру=10</t>
  </si>
  <si>
    <t>Отводы 90; ГОСТ 30732-2020; Ø 57 – толщина стенки 3,5 мм – 90о, ППУ-ОЦ, Ø оболочки 125 мм</t>
  </si>
  <si>
    <t>Стальная труба (ГОСТ 8732-78):
Ø трубы 325 мм  толщина стенки 8,0 мм,– наружный диаметр ПЭ оболочки:Ø 450 мм, ППУ-ПЭ (ГОСТ 30732-2020):</t>
  </si>
  <si>
    <t>Стальная труба (ГОСТ 8732-78):
Ø трубы 273 мм  толщина стенки 7,0 мм,– наружный диаметр ПЭ оболочки:Ø 400 мм, ППУ-ПЭ (ГОСТ 30732-2020):</t>
  </si>
  <si>
    <t>Стальная труба (ГОСТ 8732-78):
Ø трубы 219 мм  толщина стенки 6,0 мм,– наружный диаметр ПЭ оболочки:Ø 315 мм, ППУ-ПЭ (ГОСТ 30732-2020):</t>
  </si>
  <si>
    <t>Стальная труба (ГОСТ 8732-78):
Ø трубы 159 мм  толщина стенки 4,5 мм,– наружный диаметр ПЭ оболочки:Ø 250 мм, ППУ-ПЭ (ГОСТ 30732-2020):</t>
  </si>
  <si>
    <t>Стальная труба (ГОСТ 8732-78):
Ø трубы 159 мм  толщина стенки 4,5 мм,– наружный диаметр ОЦ оболочки:Ø 250 мм, ППУ-ОЦ (ГОСТ 30732-2020):</t>
  </si>
  <si>
    <t>Стальная труба (ГОСТ 8732-78):
Ø трубы 108 мм  толщина стенки 4 мм,– наружный диаметр ПЭ оболочки:Ø 180 мм, ППУ-ПЭ (ГОСТ 30732-2020):</t>
  </si>
  <si>
    <t>Стальная труба (ГОСТ 8732-78):
Ø трубы 108 мм  толщина стенки 4 мм,– наружный диаметр ОЦ оболочки:Ø 180 мм, ППУ-ОЦ (ГОСТ 30732-2020):</t>
  </si>
  <si>
    <t>Стальная труба (ГОСТ 8732-78):
Ø трубы 89 мм  толщина стенки 4 мм,– наружный диаметр ОЦ оболочки:Ø 160 мм, ППУ-ОЦ (ГОСТ 30732-2020):</t>
  </si>
  <si>
    <t>Стальная труба (ГОСТ 8732-78):
Ø трубы 57 мм  толщина стенки 3,5 мм,– наружный диаметр ОЦ оболочки:Ø 125 мм, ППУ-ОЦ (ГОСТ 30732-2020):</t>
  </si>
  <si>
    <t>Отводы 90; ГОСТ 30732-2020;
Ø 89 – толщина стенки 4,0 мм – 90о, ППУ-ОЦ, Ø оболочки 160 мм</t>
  </si>
  <si>
    <t>Отводы 90; ГОСТ 30732-2020;
Ø 108 – толщина стенки 4.0 мм – 90о, ППУ-ОЦ, Ø оболочки 180 мм</t>
  </si>
  <si>
    <t>Отводы 90; ГОСТ 30732-2020;
Ø 108 – толщина стенки 4.0 мм – 90о, ППУ-ПЭ, Ø оболочки 180 мм</t>
  </si>
  <si>
    <t>Отводы 90; ГОСТ 30732-2020;
Ø 159 – толщина стенки 4.5 мм – 90о, ППУ-ОЦ, Ø оболочки 250 мм</t>
  </si>
  <si>
    <t>Отводы 90; ГОСТ 30732-2020;
Ø 159 – толщина стенки 4.5 мм – 90о, ППУ-ПЭ, Ø оболочки 250 мм</t>
  </si>
  <si>
    <t>Отводы 90; ГОСТ 30732-2020;
Ø 219 – толщина стенки 6,0 мм – 90о, ППУ-ПЭ, Ø оболочки 315мм</t>
  </si>
  <si>
    <t>Отводы 90; ГОСТ 30732-2020;
Ø 325 – толщина стенки 8,0 мм – 90о, ППУ-ПЭ, Ø оболочки 450 мм</t>
  </si>
  <si>
    <t>шт.</t>
  </si>
  <si>
    <t>м</t>
  </si>
  <si>
    <r>
      <t>Отвод 90</t>
    </r>
    <r>
      <rPr>
        <vertAlign val="superscript"/>
        <sz val="12"/>
        <color theme="1"/>
        <rFont val="Times New Roman"/>
        <family val="1"/>
        <charset val="204"/>
      </rPr>
      <t xml:space="preserve">о </t>
    </r>
    <r>
      <rPr>
        <sz val="12"/>
        <color theme="1"/>
        <rFont val="Times New Roman"/>
        <family val="1"/>
        <charset val="204"/>
      </rPr>
      <t xml:space="preserve"> из термостойкого полиэтилена PE-RT тип 2 SDR 11 по (ГОСТ 32415) Ø110</t>
    </r>
  </si>
  <si>
    <r>
      <t>Отвод 90</t>
    </r>
    <r>
      <rPr>
        <vertAlign val="superscript"/>
        <sz val="12"/>
        <color theme="1"/>
        <rFont val="Times New Roman"/>
        <family val="1"/>
        <charset val="204"/>
      </rPr>
      <t xml:space="preserve">о </t>
    </r>
    <r>
      <rPr>
        <sz val="12"/>
        <color theme="1"/>
        <rFont val="Times New Roman"/>
        <family val="1"/>
        <charset val="204"/>
      </rPr>
      <t xml:space="preserve"> из термостойкого полиэтилена PE-RT тип 2 SDR 11 по (ГОСТ 32415) Ø90</t>
    </r>
  </si>
  <si>
    <r>
      <t>Отвод 90</t>
    </r>
    <r>
      <rPr>
        <vertAlign val="superscript"/>
        <sz val="12"/>
        <color theme="1"/>
        <rFont val="Times New Roman"/>
        <family val="1"/>
        <charset val="204"/>
      </rPr>
      <t xml:space="preserve">о </t>
    </r>
    <r>
      <rPr>
        <sz val="12"/>
        <color theme="1"/>
        <rFont val="Times New Roman"/>
        <family val="1"/>
        <charset val="204"/>
      </rPr>
      <t xml:space="preserve"> из термостойкого полиэтилена PE-RT тип 2 SDR 11 по (ГОСТ 32415) Ø75</t>
    </r>
  </si>
  <si>
    <r>
      <t>Отвод 90</t>
    </r>
    <r>
      <rPr>
        <vertAlign val="superscript"/>
        <sz val="12"/>
        <color theme="1"/>
        <rFont val="Times New Roman"/>
        <family val="1"/>
        <charset val="204"/>
      </rPr>
      <t xml:space="preserve">о </t>
    </r>
    <r>
      <rPr>
        <sz val="12"/>
        <color theme="1"/>
        <rFont val="Times New Roman"/>
        <family val="1"/>
        <charset val="204"/>
      </rPr>
      <t xml:space="preserve"> из термостойкого полиэтилена PE-RT тип 2 SDR 11 по (ГОСТ 32415) Ø63</t>
    </r>
  </si>
  <si>
    <t>-</t>
  </si>
  <si>
    <t xml:space="preserve">поставка труб стальных в ППУ изоляции, труб из термостойкого полиэтилена и комплектующих </t>
  </si>
  <si>
    <t>Средняя цена,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</si>
</sst>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horizontal="center" vertical="center"/>
    </xf>
    <xf numFmtId="4" fontId="4" fillId="2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Border="1"/>
    <xf numFmtId="4" fontId="4" fillId="2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topLeftCell="A28" zoomScale="85" zoomScaleNormal="85" workbookViewId="0">
      <selection activeCell="D4" sqref="D4"/>
    </sheetView>
  </sheetViews>
  <sheetFormatPr defaultRowHeight="15" x14ac:dyDescent="0.25"/>
  <cols>
    <col min="1" max="1" width="3.5703125" customWidth="1"/>
    <col min="2" max="2" width="47.85546875" bestFit="1" customWidth="1"/>
    <col min="3" max="3" width="5.7109375" customWidth="1"/>
    <col min="4" max="4" width="5.85546875" customWidth="1"/>
    <col min="5" max="5" width="23.140625" customWidth="1"/>
    <col min="6" max="6" width="24.28515625" customWidth="1"/>
    <col min="7" max="7" width="22.28515625" customWidth="1"/>
    <col min="8" max="8" width="23" bestFit="1" customWidth="1"/>
    <col min="9" max="9" width="12.7109375" bestFit="1" customWidth="1"/>
  </cols>
  <sheetData>
    <row r="1" spans="1:8" s="6" customFormat="1" x14ac:dyDescent="0.25">
      <c r="A1" s="7"/>
      <c r="B1" s="8" t="s">
        <v>1</v>
      </c>
      <c r="C1" s="39" t="s">
        <v>62</v>
      </c>
      <c r="D1" s="39"/>
      <c r="E1" s="39"/>
      <c r="F1" s="39"/>
      <c r="G1" s="39"/>
      <c r="H1" s="39"/>
    </row>
    <row r="2" spans="1:8" s="6" customFormat="1" x14ac:dyDescent="0.25">
      <c r="A2" s="7"/>
      <c r="B2" s="8"/>
      <c r="C2" s="37"/>
      <c r="D2" s="38"/>
      <c r="E2" s="37"/>
      <c r="F2" s="37"/>
      <c r="G2" s="37"/>
      <c r="H2" s="8"/>
    </row>
    <row r="3" spans="1:8" s="5" customFormat="1" ht="28.5" x14ac:dyDescent="0.25">
      <c r="A3" s="9" t="s">
        <v>2</v>
      </c>
      <c r="B3" s="10" t="s">
        <v>3</v>
      </c>
      <c r="C3" s="10" t="s">
        <v>4</v>
      </c>
      <c r="D3" s="9" t="s">
        <v>0</v>
      </c>
      <c r="E3" s="11" t="s">
        <v>5</v>
      </c>
      <c r="F3" s="11" t="s">
        <v>6</v>
      </c>
      <c r="G3" s="11" t="s">
        <v>7</v>
      </c>
      <c r="H3" s="40" t="s">
        <v>63</v>
      </c>
    </row>
    <row r="4" spans="1:8" s="5" customFormat="1" ht="28.5" x14ac:dyDescent="0.25">
      <c r="A4" s="11" t="s">
        <v>8</v>
      </c>
      <c r="B4" s="11"/>
      <c r="C4" s="11"/>
      <c r="D4" s="11"/>
      <c r="E4" s="12"/>
      <c r="F4" s="12"/>
      <c r="G4" s="12"/>
      <c r="H4" s="41"/>
    </row>
    <row r="5" spans="1:8" s="5" customFormat="1" ht="63" x14ac:dyDescent="0.25">
      <c r="A5" s="11">
        <v>1</v>
      </c>
      <c r="B5" s="26" t="s">
        <v>39</v>
      </c>
      <c r="C5" s="26" t="s">
        <v>56</v>
      </c>
      <c r="D5" s="27">
        <v>497</v>
      </c>
      <c r="E5" s="33">
        <v>13202</v>
      </c>
      <c r="F5" s="31">
        <v>14060.13</v>
      </c>
      <c r="G5" s="12">
        <v>15044.34</v>
      </c>
      <c r="H5" s="36">
        <f>AVERAGE(E5:G5)*D5</f>
        <v>7008771.8633333342</v>
      </c>
    </row>
    <row r="6" spans="1:8" s="5" customFormat="1" ht="63" x14ac:dyDescent="0.25">
      <c r="A6" s="11">
        <v>2</v>
      </c>
      <c r="B6" s="26" t="s">
        <v>40</v>
      </c>
      <c r="C6" s="26" t="s">
        <v>56</v>
      </c>
      <c r="D6" s="27">
        <v>92</v>
      </c>
      <c r="E6" s="33">
        <v>9907.7999999999993</v>
      </c>
      <c r="F6" s="31">
        <v>10551.81</v>
      </c>
      <c r="G6" s="12">
        <v>11290.44</v>
      </c>
      <c r="H6" s="36">
        <f t="shared" ref="H6:H56" si="0">AVERAGE(E6:G6)*D6</f>
        <v>973668.20000000007</v>
      </c>
    </row>
    <row r="7" spans="1:8" s="5" customFormat="1" ht="63" x14ac:dyDescent="0.25">
      <c r="A7" s="11">
        <v>3</v>
      </c>
      <c r="B7" s="26" t="s">
        <v>41</v>
      </c>
      <c r="C7" s="26" t="s">
        <v>56</v>
      </c>
      <c r="D7" s="27">
        <v>254</v>
      </c>
      <c r="E7" s="33">
        <v>6437.2</v>
      </c>
      <c r="F7" s="31">
        <v>6855.62</v>
      </c>
      <c r="G7" s="12">
        <v>7335.51</v>
      </c>
      <c r="H7" s="36">
        <f t="shared" si="0"/>
        <v>1746531.9400000002</v>
      </c>
    </row>
    <row r="8" spans="1:8" s="5" customFormat="1" ht="63" x14ac:dyDescent="0.25">
      <c r="A8" s="11">
        <v>4</v>
      </c>
      <c r="B8" s="26" t="s">
        <v>42</v>
      </c>
      <c r="C8" s="26" t="s">
        <v>56</v>
      </c>
      <c r="D8" s="27">
        <v>379</v>
      </c>
      <c r="E8" s="33">
        <v>4027.2</v>
      </c>
      <c r="F8" s="31">
        <v>4289.6099999999997</v>
      </c>
      <c r="G8" s="12">
        <v>4589.88</v>
      </c>
      <c r="H8" s="36">
        <f t="shared" si="0"/>
        <v>1630545.17</v>
      </c>
    </row>
    <row r="9" spans="1:8" s="5" customFormat="1" ht="63" x14ac:dyDescent="0.25">
      <c r="A9" s="11">
        <v>5</v>
      </c>
      <c r="B9" s="26" t="s">
        <v>43</v>
      </c>
      <c r="C9" s="26" t="s">
        <v>56</v>
      </c>
      <c r="D9" s="27">
        <v>265</v>
      </c>
      <c r="E9" s="33">
        <v>4464.6000000000004</v>
      </c>
      <c r="F9" s="31">
        <v>4754.8</v>
      </c>
      <c r="G9" s="12">
        <v>5087.6400000000003</v>
      </c>
      <c r="H9" s="36">
        <f t="shared" si="0"/>
        <v>1263788.5333333334</v>
      </c>
    </row>
    <row r="10" spans="1:8" s="5" customFormat="1" ht="63" x14ac:dyDescent="0.25">
      <c r="A10" s="11">
        <v>6</v>
      </c>
      <c r="B10" s="26" t="s">
        <v>44</v>
      </c>
      <c r="C10" s="26" t="s">
        <v>56</v>
      </c>
      <c r="D10" s="27">
        <v>269</v>
      </c>
      <c r="E10" s="33">
        <v>2385.6</v>
      </c>
      <c r="F10" s="31">
        <v>2540.66</v>
      </c>
      <c r="G10" s="12">
        <v>2718.51</v>
      </c>
      <c r="H10" s="36">
        <f t="shared" si="0"/>
        <v>685481.04333333333</v>
      </c>
    </row>
    <row r="11" spans="1:8" s="5" customFormat="1" ht="63" x14ac:dyDescent="0.25">
      <c r="A11" s="11">
        <v>7</v>
      </c>
      <c r="B11" s="26" t="s">
        <v>45</v>
      </c>
      <c r="C11" s="26" t="s">
        <v>56</v>
      </c>
      <c r="D11" s="27">
        <v>129</v>
      </c>
      <c r="E11" s="33">
        <v>3110.8</v>
      </c>
      <c r="F11" s="31">
        <v>3313</v>
      </c>
      <c r="G11" s="12">
        <v>3544.91</v>
      </c>
      <c r="H11" s="36">
        <f t="shared" si="0"/>
        <v>428654.52999999997</v>
      </c>
    </row>
    <row r="12" spans="1:8" s="5" customFormat="1" ht="63" x14ac:dyDescent="0.25">
      <c r="A12" s="11">
        <v>8</v>
      </c>
      <c r="B12" s="26" t="s">
        <v>46</v>
      </c>
      <c r="C12" s="26" t="s">
        <v>56</v>
      </c>
      <c r="D12" s="27">
        <v>98</v>
      </c>
      <c r="E12" s="33">
        <v>2706.2</v>
      </c>
      <c r="F12" s="31">
        <v>2882.1</v>
      </c>
      <c r="G12" s="12">
        <v>3083.85</v>
      </c>
      <c r="H12" s="36">
        <f t="shared" si="0"/>
        <v>283290.23333333334</v>
      </c>
    </row>
    <row r="13" spans="1:8" s="5" customFormat="1" ht="63" x14ac:dyDescent="0.25">
      <c r="A13" s="11">
        <v>9</v>
      </c>
      <c r="B13" s="26" t="s">
        <v>47</v>
      </c>
      <c r="C13" s="26" t="s">
        <v>56</v>
      </c>
      <c r="D13" s="27">
        <v>98</v>
      </c>
      <c r="E13" s="33">
        <v>1831.2</v>
      </c>
      <c r="F13" s="31">
        <v>1950.23</v>
      </c>
      <c r="G13" s="12">
        <v>2086.75</v>
      </c>
      <c r="H13" s="36">
        <f t="shared" si="0"/>
        <v>191693.88</v>
      </c>
    </row>
    <row r="14" spans="1:8" s="5" customFormat="1" ht="31.5" x14ac:dyDescent="0.25">
      <c r="A14" s="11">
        <v>10</v>
      </c>
      <c r="B14" s="28" t="s">
        <v>10</v>
      </c>
      <c r="C14" s="26" t="s">
        <v>55</v>
      </c>
      <c r="D14" s="27">
        <v>1</v>
      </c>
      <c r="E14" s="33">
        <v>18281.2</v>
      </c>
      <c r="F14" s="31">
        <v>19469.48</v>
      </c>
      <c r="G14" s="12">
        <v>20832.34</v>
      </c>
      <c r="H14" s="36">
        <f t="shared" si="0"/>
        <v>19527.673333333336</v>
      </c>
    </row>
    <row r="15" spans="1:8" s="5" customFormat="1" ht="31.5" x14ac:dyDescent="0.25">
      <c r="A15" s="11">
        <v>11</v>
      </c>
      <c r="B15" s="28" t="s">
        <v>11</v>
      </c>
      <c r="C15" s="26" t="s">
        <v>55</v>
      </c>
      <c r="D15" s="27">
        <v>1</v>
      </c>
      <c r="E15" s="33">
        <v>11825.8</v>
      </c>
      <c r="F15" s="31">
        <v>12594.48</v>
      </c>
      <c r="G15" s="12">
        <v>13476.09</v>
      </c>
      <c r="H15" s="36">
        <f t="shared" si="0"/>
        <v>12632.123333333331</v>
      </c>
    </row>
    <row r="16" spans="1:8" s="5" customFormat="1" ht="47.25" x14ac:dyDescent="0.25">
      <c r="A16" s="11">
        <v>12</v>
      </c>
      <c r="B16" s="26" t="s">
        <v>54</v>
      </c>
      <c r="C16" s="26" t="s">
        <v>55</v>
      </c>
      <c r="D16" s="27">
        <v>8</v>
      </c>
      <c r="E16" s="33">
        <v>38047.800000000003</v>
      </c>
      <c r="F16" s="31">
        <v>40520.910000000003</v>
      </c>
      <c r="G16" s="12">
        <v>43357.37</v>
      </c>
      <c r="H16" s="36">
        <f t="shared" si="0"/>
        <v>325136.21333333338</v>
      </c>
    </row>
    <row r="17" spans="1:8" s="5" customFormat="1" ht="47.25" x14ac:dyDescent="0.25">
      <c r="A17" s="11">
        <v>13</v>
      </c>
      <c r="B17" s="26" t="s">
        <v>53</v>
      </c>
      <c r="C17" s="26" t="s">
        <v>55</v>
      </c>
      <c r="D17" s="27">
        <v>10</v>
      </c>
      <c r="E17" s="33">
        <v>14739.2</v>
      </c>
      <c r="F17" s="31">
        <v>15697.25</v>
      </c>
      <c r="G17" s="12">
        <v>16796.060000000001</v>
      </c>
      <c r="H17" s="36">
        <f t="shared" si="0"/>
        <v>157441.70000000001</v>
      </c>
    </row>
    <row r="18" spans="1:8" s="5" customFormat="1" ht="47.25" x14ac:dyDescent="0.25">
      <c r="A18" s="11">
        <v>14</v>
      </c>
      <c r="B18" s="26" t="s">
        <v>52</v>
      </c>
      <c r="C18" s="26" t="s">
        <v>55</v>
      </c>
      <c r="D18" s="27">
        <v>15</v>
      </c>
      <c r="E18" s="33">
        <v>6305.6</v>
      </c>
      <c r="F18" s="31">
        <v>6715.46</v>
      </c>
      <c r="G18" s="12">
        <v>7185.54</v>
      </c>
      <c r="H18" s="36">
        <f t="shared" si="0"/>
        <v>101033</v>
      </c>
    </row>
    <row r="19" spans="1:8" s="5" customFormat="1" ht="47.25" x14ac:dyDescent="0.25">
      <c r="A19" s="11">
        <v>15</v>
      </c>
      <c r="B19" s="26" t="s">
        <v>51</v>
      </c>
      <c r="C19" s="26" t="s">
        <v>55</v>
      </c>
      <c r="D19" s="27">
        <v>16</v>
      </c>
      <c r="E19" s="33">
        <v>7147</v>
      </c>
      <c r="F19" s="31">
        <v>7611.56</v>
      </c>
      <c r="G19" s="12">
        <v>8144.37</v>
      </c>
      <c r="H19" s="36">
        <f t="shared" si="0"/>
        <v>122148.96</v>
      </c>
    </row>
    <row r="20" spans="1:8" s="5" customFormat="1" ht="47.25" x14ac:dyDescent="0.25">
      <c r="A20" s="11">
        <v>16</v>
      </c>
      <c r="B20" s="26" t="s">
        <v>50</v>
      </c>
      <c r="C20" s="26" t="s">
        <v>55</v>
      </c>
      <c r="D20" s="27">
        <v>8</v>
      </c>
      <c r="E20" s="33">
        <v>3920</v>
      </c>
      <c r="F20" s="31">
        <v>4174.8</v>
      </c>
      <c r="G20" s="12">
        <v>4467.04</v>
      </c>
      <c r="H20" s="36">
        <f t="shared" si="0"/>
        <v>33498.239999999998</v>
      </c>
    </row>
    <row r="21" spans="1:8" s="5" customFormat="1" ht="47.25" x14ac:dyDescent="0.25">
      <c r="A21" s="11">
        <v>17</v>
      </c>
      <c r="B21" s="26" t="s">
        <v>49</v>
      </c>
      <c r="C21" s="26" t="s">
        <v>55</v>
      </c>
      <c r="D21" s="27">
        <v>3</v>
      </c>
      <c r="E21" s="33">
        <v>3441.2</v>
      </c>
      <c r="F21" s="31">
        <v>3664.88</v>
      </c>
      <c r="G21" s="12">
        <v>3921.42</v>
      </c>
      <c r="H21" s="36">
        <f t="shared" si="0"/>
        <v>11027.5</v>
      </c>
    </row>
    <row r="22" spans="1:8" s="5" customFormat="1" ht="47.25" x14ac:dyDescent="0.25">
      <c r="A22" s="11">
        <v>18</v>
      </c>
      <c r="B22" s="26" t="s">
        <v>48</v>
      </c>
      <c r="C22" s="26" t="s">
        <v>55</v>
      </c>
      <c r="D22" s="27">
        <v>11</v>
      </c>
      <c r="E22" s="34">
        <v>2940</v>
      </c>
      <c r="F22" s="31">
        <v>3131.1</v>
      </c>
      <c r="G22" s="12">
        <v>3350.28</v>
      </c>
      <c r="H22" s="36">
        <f t="shared" si="0"/>
        <v>34545.060000000005</v>
      </c>
    </row>
    <row r="23" spans="1:8" s="5" customFormat="1" ht="47.25" x14ac:dyDescent="0.25">
      <c r="A23" s="11">
        <v>19</v>
      </c>
      <c r="B23" s="29" t="s">
        <v>38</v>
      </c>
      <c r="C23" s="26" t="s">
        <v>55</v>
      </c>
      <c r="D23" s="27">
        <v>11</v>
      </c>
      <c r="E23" s="33">
        <v>2037</v>
      </c>
      <c r="F23" s="31">
        <v>2169.41</v>
      </c>
      <c r="G23" s="12">
        <v>2321.27</v>
      </c>
      <c r="H23" s="36">
        <f t="shared" si="0"/>
        <v>23934.826666666668</v>
      </c>
    </row>
    <row r="24" spans="1:8" s="5" customFormat="1" ht="15.75" x14ac:dyDescent="0.25">
      <c r="A24" s="11">
        <v>20</v>
      </c>
      <c r="B24" s="30" t="s">
        <v>12</v>
      </c>
      <c r="C24" s="26" t="s">
        <v>55</v>
      </c>
      <c r="D24" s="27">
        <v>60</v>
      </c>
      <c r="E24" s="33">
        <v>5152</v>
      </c>
      <c r="F24" s="31">
        <v>5486.88</v>
      </c>
      <c r="G24" s="12">
        <v>5870.96</v>
      </c>
      <c r="H24" s="36">
        <f t="shared" si="0"/>
        <v>330196.8</v>
      </c>
    </row>
    <row r="25" spans="1:8" s="5" customFormat="1" ht="15.75" x14ac:dyDescent="0.25">
      <c r="A25" s="11">
        <v>21</v>
      </c>
      <c r="B25" s="30" t="s">
        <v>13</v>
      </c>
      <c r="C25" s="26" t="s">
        <v>55</v>
      </c>
      <c r="D25" s="27">
        <v>12</v>
      </c>
      <c r="E25" s="33">
        <v>4608.8</v>
      </c>
      <c r="F25" s="31">
        <v>4908.37</v>
      </c>
      <c r="G25" s="12">
        <v>5251.96</v>
      </c>
      <c r="H25" s="36">
        <f t="shared" si="0"/>
        <v>59076.520000000004</v>
      </c>
    </row>
    <row r="26" spans="1:8" s="5" customFormat="1" ht="15.75" x14ac:dyDescent="0.25">
      <c r="A26" s="11">
        <v>22</v>
      </c>
      <c r="B26" s="30" t="s">
        <v>14</v>
      </c>
      <c r="C26" s="26" t="s">
        <v>55</v>
      </c>
      <c r="D26" s="27">
        <v>42</v>
      </c>
      <c r="E26" s="33">
        <v>2149.1999999999998</v>
      </c>
      <c r="F26" s="31">
        <v>2288.9</v>
      </c>
      <c r="G26" s="12">
        <v>2449.12</v>
      </c>
      <c r="H26" s="36">
        <f t="shared" si="0"/>
        <v>96421.080000000016</v>
      </c>
    </row>
    <row r="27" spans="1:8" s="5" customFormat="1" ht="15.75" x14ac:dyDescent="0.25">
      <c r="A27" s="11">
        <v>23</v>
      </c>
      <c r="B27" s="30" t="s">
        <v>15</v>
      </c>
      <c r="C27" s="26" t="s">
        <v>55</v>
      </c>
      <c r="D27" s="27">
        <v>42</v>
      </c>
      <c r="E27" s="33">
        <v>1724.8</v>
      </c>
      <c r="F27" s="31">
        <v>1836.91</v>
      </c>
      <c r="G27" s="12">
        <v>1965.49</v>
      </c>
      <c r="H27" s="36">
        <f t="shared" si="0"/>
        <v>77380.799999999988</v>
      </c>
    </row>
    <row r="28" spans="1:8" s="5" customFormat="1" ht="15.75" x14ac:dyDescent="0.25">
      <c r="A28" s="11">
        <v>24</v>
      </c>
      <c r="B28" s="30" t="s">
        <v>16</v>
      </c>
      <c r="C28" s="26" t="s">
        <v>55</v>
      </c>
      <c r="D28" s="27">
        <v>52</v>
      </c>
      <c r="E28" s="33">
        <v>1911</v>
      </c>
      <c r="F28" s="31">
        <v>2035.22</v>
      </c>
      <c r="G28" s="12">
        <v>2177.69</v>
      </c>
      <c r="H28" s="36">
        <f t="shared" si="0"/>
        <v>106147.77333333333</v>
      </c>
    </row>
    <row r="29" spans="1:8" s="5" customFormat="1" ht="15.75" x14ac:dyDescent="0.25">
      <c r="A29" s="11">
        <v>25</v>
      </c>
      <c r="B29" s="30" t="s">
        <v>17</v>
      </c>
      <c r="C29" s="26" t="s">
        <v>55</v>
      </c>
      <c r="D29" s="27">
        <v>26</v>
      </c>
      <c r="E29" s="33">
        <v>1073.8</v>
      </c>
      <c r="F29" s="31">
        <v>1143.5999999999999</v>
      </c>
      <c r="G29" s="12">
        <v>1223.6500000000001</v>
      </c>
      <c r="H29" s="36">
        <f t="shared" si="0"/>
        <v>29822.433333333334</v>
      </c>
    </row>
    <row r="30" spans="1:8" s="5" customFormat="1" ht="15.75" x14ac:dyDescent="0.25">
      <c r="A30" s="11">
        <v>26</v>
      </c>
      <c r="B30" s="30" t="s">
        <v>18</v>
      </c>
      <c r="C30" s="26" t="s">
        <v>55</v>
      </c>
      <c r="D30" s="27">
        <v>24</v>
      </c>
      <c r="E30" s="33">
        <v>1526</v>
      </c>
      <c r="F30" s="31">
        <v>1625.19</v>
      </c>
      <c r="G30" s="12">
        <v>1738.95</v>
      </c>
      <c r="H30" s="36">
        <f t="shared" si="0"/>
        <v>39121.120000000003</v>
      </c>
    </row>
    <row r="31" spans="1:8" s="5" customFormat="1" ht="15.75" x14ac:dyDescent="0.25">
      <c r="A31" s="11">
        <v>27</v>
      </c>
      <c r="B31" s="30" t="s">
        <v>19</v>
      </c>
      <c r="C31" s="26" t="s">
        <v>55</v>
      </c>
      <c r="D31" s="27">
        <v>35</v>
      </c>
      <c r="E31" s="33">
        <v>1701</v>
      </c>
      <c r="F31" s="31">
        <v>1811.57</v>
      </c>
      <c r="G31" s="12">
        <v>1938.38</v>
      </c>
      <c r="H31" s="36">
        <f t="shared" si="0"/>
        <v>63594.416666666664</v>
      </c>
    </row>
    <row r="32" spans="1:8" s="5" customFormat="1" ht="15.75" x14ac:dyDescent="0.25">
      <c r="A32" s="11">
        <v>28</v>
      </c>
      <c r="B32" s="30" t="s">
        <v>20</v>
      </c>
      <c r="C32" s="26" t="s">
        <v>55</v>
      </c>
      <c r="D32" s="27">
        <v>35</v>
      </c>
      <c r="E32" s="33">
        <v>1538.6</v>
      </c>
      <c r="F32" s="31">
        <v>1638.61</v>
      </c>
      <c r="G32" s="12">
        <v>1753.31</v>
      </c>
      <c r="H32" s="36">
        <f t="shared" si="0"/>
        <v>57522.733333333344</v>
      </c>
    </row>
    <row r="33" spans="1:8" s="5" customFormat="1" ht="31.5" x14ac:dyDescent="0.25">
      <c r="A33" s="11">
        <v>29</v>
      </c>
      <c r="B33" s="28" t="s">
        <v>21</v>
      </c>
      <c r="C33" s="26" t="s">
        <v>55</v>
      </c>
      <c r="D33" s="27">
        <v>6</v>
      </c>
      <c r="E33" s="34">
        <v>96000</v>
      </c>
      <c r="F33" s="31">
        <v>102240</v>
      </c>
      <c r="G33" s="12">
        <v>109396.8</v>
      </c>
      <c r="H33" s="36">
        <f t="shared" si="0"/>
        <v>615273.6</v>
      </c>
    </row>
    <row r="34" spans="1:8" s="5" customFormat="1" ht="39" customHeight="1" x14ac:dyDescent="0.25">
      <c r="A34" s="11">
        <v>30</v>
      </c>
      <c r="B34" s="28" t="s">
        <v>22</v>
      </c>
      <c r="C34" s="26" t="s">
        <v>55</v>
      </c>
      <c r="D34" s="27">
        <v>6</v>
      </c>
      <c r="E34" s="33">
        <v>63000</v>
      </c>
      <c r="F34" s="31">
        <v>67095</v>
      </c>
      <c r="G34" s="12">
        <v>71791.649999999994</v>
      </c>
      <c r="H34" s="36">
        <f t="shared" si="0"/>
        <v>403773.30000000005</v>
      </c>
    </row>
    <row r="35" spans="1:8" s="5" customFormat="1" ht="39" customHeight="1" x14ac:dyDescent="0.25">
      <c r="A35" s="11">
        <v>31</v>
      </c>
      <c r="B35" s="28" t="s">
        <v>23</v>
      </c>
      <c r="C35" s="26" t="s">
        <v>56</v>
      </c>
      <c r="D35" s="27">
        <v>84</v>
      </c>
      <c r="E35" s="33">
        <v>3613.2</v>
      </c>
      <c r="F35" s="31">
        <v>3848.06</v>
      </c>
      <c r="G35" s="12">
        <v>4117.42</v>
      </c>
      <c r="H35" s="36">
        <f t="shared" si="0"/>
        <v>324203.03999999998</v>
      </c>
    </row>
    <row r="36" spans="1:8" s="5" customFormat="1" ht="39" customHeight="1" x14ac:dyDescent="0.25">
      <c r="A36" s="11">
        <v>32</v>
      </c>
      <c r="B36" s="28" t="s">
        <v>24</v>
      </c>
      <c r="C36" s="26" t="s">
        <v>56</v>
      </c>
      <c r="D36" s="27">
        <v>254</v>
      </c>
      <c r="E36" s="33">
        <v>1708.8</v>
      </c>
      <c r="F36" s="31">
        <v>1819.87</v>
      </c>
      <c r="G36" s="12">
        <v>1947.26</v>
      </c>
      <c r="H36" s="36">
        <f t="shared" si="0"/>
        <v>463628.74000000005</v>
      </c>
    </row>
    <row r="37" spans="1:8" s="5" customFormat="1" ht="39" customHeight="1" x14ac:dyDescent="0.25">
      <c r="A37" s="11">
        <v>33</v>
      </c>
      <c r="B37" s="28" t="s">
        <v>25</v>
      </c>
      <c r="C37" s="26" t="s">
        <v>56</v>
      </c>
      <c r="D37" s="27">
        <v>964</v>
      </c>
      <c r="E37" s="33">
        <v>1147.2</v>
      </c>
      <c r="F37" s="31">
        <v>1221.77</v>
      </c>
      <c r="G37" s="12">
        <v>1307.29</v>
      </c>
      <c r="H37" s="36">
        <f t="shared" si="0"/>
        <v>1181304.8800000001</v>
      </c>
    </row>
    <row r="38" spans="1:8" s="5" customFormat="1" ht="39" customHeight="1" x14ac:dyDescent="0.25">
      <c r="A38" s="11">
        <v>34</v>
      </c>
      <c r="B38" s="28" t="s">
        <v>26</v>
      </c>
      <c r="C38" s="26" t="s">
        <v>56</v>
      </c>
      <c r="D38" s="27">
        <v>267</v>
      </c>
      <c r="E38" s="12">
        <v>792</v>
      </c>
      <c r="F38" s="13">
        <v>843.48</v>
      </c>
      <c r="G38" s="12">
        <v>902.52</v>
      </c>
      <c r="H38" s="36">
        <f t="shared" si="0"/>
        <v>225882</v>
      </c>
    </row>
    <row r="39" spans="1:8" s="5" customFormat="1" ht="39" customHeight="1" x14ac:dyDescent="0.25">
      <c r="A39" s="11">
        <v>35</v>
      </c>
      <c r="B39" s="28" t="s">
        <v>27</v>
      </c>
      <c r="C39" s="26" t="s">
        <v>56</v>
      </c>
      <c r="D39" s="27">
        <v>567</v>
      </c>
      <c r="E39" s="12">
        <v>567.6</v>
      </c>
      <c r="F39" s="13">
        <v>604.49</v>
      </c>
      <c r="G39" s="12">
        <v>646.79999999999995</v>
      </c>
      <c r="H39" s="36">
        <f t="shared" si="0"/>
        <v>343770.21</v>
      </c>
    </row>
    <row r="40" spans="1:8" s="5" customFormat="1" ht="42" customHeight="1" x14ac:dyDescent="0.25">
      <c r="A40" s="11">
        <v>36</v>
      </c>
      <c r="B40" s="28" t="s">
        <v>57</v>
      </c>
      <c r="C40" s="26" t="s">
        <v>55</v>
      </c>
      <c r="D40" s="27">
        <v>18</v>
      </c>
      <c r="E40" s="34">
        <v>2100</v>
      </c>
      <c r="F40" s="31">
        <v>2236.5</v>
      </c>
      <c r="G40" s="12">
        <v>2393.06</v>
      </c>
      <c r="H40" s="36">
        <f t="shared" si="0"/>
        <v>40377.360000000001</v>
      </c>
    </row>
    <row r="41" spans="1:8" s="5" customFormat="1" ht="42" customHeight="1" x14ac:dyDescent="0.25">
      <c r="A41" s="11">
        <v>37</v>
      </c>
      <c r="B41" s="28" t="s">
        <v>58</v>
      </c>
      <c r="C41" s="26" t="s">
        <v>55</v>
      </c>
      <c r="D41" s="27">
        <v>34</v>
      </c>
      <c r="E41" s="33">
        <v>1440</v>
      </c>
      <c r="F41" s="31">
        <v>1533.6</v>
      </c>
      <c r="G41" s="12">
        <v>1640.95</v>
      </c>
      <c r="H41" s="36">
        <f t="shared" si="0"/>
        <v>52298.233333333337</v>
      </c>
    </row>
    <row r="42" spans="1:8" s="5" customFormat="1" ht="42" customHeight="1" x14ac:dyDescent="0.25">
      <c r="A42" s="11">
        <v>38</v>
      </c>
      <c r="B42" s="28" t="s">
        <v>59</v>
      </c>
      <c r="C42" s="26" t="s">
        <v>55</v>
      </c>
      <c r="D42" s="27">
        <v>12</v>
      </c>
      <c r="E42" s="33">
        <v>1056</v>
      </c>
      <c r="F42" s="31">
        <v>1124.6400000000001</v>
      </c>
      <c r="G42" s="12">
        <v>1203.3599999999999</v>
      </c>
      <c r="H42" s="36">
        <f t="shared" si="0"/>
        <v>13536</v>
      </c>
    </row>
    <row r="43" spans="1:8" s="5" customFormat="1" ht="42" customHeight="1" x14ac:dyDescent="0.25">
      <c r="A43" s="11">
        <v>39</v>
      </c>
      <c r="B43" s="28" t="s">
        <v>60</v>
      </c>
      <c r="C43" s="26" t="s">
        <v>55</v>
      </c>
      <c r="D43" s="27">
        <v>32</v>
      </c>
      <c r="E43" s="12">
        <v>660</v>
      </c>
      <c r="F43" s="13">
        <v>702.9</v>
      </c>
      <c r="G43" s="12">
        <v>752.1</v>
      </c>
      <c r="H43" s="36">
        <f t="shared" si="0"/>
        <v>22560</v>
      </c>
    </row>
    <row r="44" spans="1:8" s="5" customFormat="1" ht="51.75" customHeight="1" x14ac:dyDescent="0.25">
      <c r="A44" s="11">
        <v>40</v>
      </c>
      <c r="B44" s="28" t="s">
        <v>28</v>
      </c>
      <c r="C44" s="26" t="s">
        <v>55</v>
      </c>
      <c r="D44" s="27">
        <v>4</v>
      </c>
      <c r="E44" s="33">
        <v>1712.4</v>
      </c>
      <c r="F44" s="31">
        <v>1823.71</v>
      </c>
      <c r="G44" s="12">
        <v>1951.37</v>
      </c>
      <c r="H44" s="36">
        <f t="shared" si="0"/>
        <v>7316.6399999999994</v>
      </c>
    </row>
    <row r="45" spans="1:8" s="5" customFormat="1" ht="51.75" customHeight="1" x14ac:dyDescent="0.25">
      <c r="A45" s="11">
        <v>41</v>
      </c>
      <c r="B45" s="28" t="s">
        <v>28</v>
      </c>
      <c r="C45" s="26" t="s">
        <v>55</v>
      </c>
      <c r="D45" s="27">
        <v>18</v>
      </c>
      <c r="E45" s="33">
        <v>1152</v>
      </c>
      <c r="F45" s="31">
        <v>1226.8800000000001</v>
      </c>
      <c r="G45" s="12">
        <v>1312.76</v>
      </c>
      <c r="H45" s="36">
        <f t="shared" si="0"/>
        <v>22149.840000000004</v>
      </c>
    </row>
    <row r="46" spans="1:8" s="5" customFormat="1" ht="51.75" customHeight="1" x14ac:dyDescent="0.25">
      <c r="A46" s="11">
        <v>42</v>
      </c>
      <c r="B46" s="28" t="s">
        <v>28</v>
      </c>
      <c r="C46" s="26" t="s">
        <v>55</v>
      </c>
      <c r="D46" s="27">
        <v>6</v>
      </c>
      <c r="E46" s="12">
        <v>667.2</v>
      </c>
      <c r="F46" s="13">
        <v>710.57</v>
      </c>
      <c r="G46" s="12">
        <v>760.31</v>
      </c>
      <c r="H46" s="36">
        <f t="shared" si="0"/>
        <v>4276.16</v>
      </c>
    </row>
    <row r="47" spans="1:8" s="5" customFormat="1" ht="51.75" customHeight="1" x14ac:dyDescent="0.25">
      <c r="A47" s="11">
        <v>43</v>
      </c>
      <c r="B47" s="28" t="s">
        <v>28</v>
      </c>
      <c r="C47" s="26" t="s">
        <v>55</v>
      </c>
      <c r="D47" s="27">
        <v>20</v>
      </c>
      <c r="E47" s="12">
        <v>474</v>
      </c>
      <c r="F47" s="13">
        <v>504.81</v>
      </c>
      <c r="G47" s="12">
        <v>540.15</v>
      </c>
      <c r="H47" s="36">
        <f t="shared" si="0"/>
        <v>10126.4</v>
      </c>
    </row>
    <row r="48" spans="1:8" s="5" customFormat="1" ht="15.75" x14ac:dyDescent="0.25">
      <c r="A48" s="11">
        <v>44</v>
      </c>
      <c r="B48" s="28" t="s">
        <v>29</v>
      </c>
      <c r="C48" s="26" t="s">
        <v>55</v>
      </c>
      <c r="D48" s="27">
        <v>4</v>
      </c>
      <c r="E48" s="12">
        <v>780</v>
      </c>
      <c r="F48" s="13">
        <v>830.7</v>
      </c>
      <c r="G48" s="12">
        <v>888.85</v>
      </c>
      <c r="H48" s="36">
        <f t="shared" si="0"/>
        <v>3332.7333333333336</v>
      </c>
    </row>
    <row r="49" spans="1:11" s="5" customFormat="1" ht="15.75" x14ac:dyDescent="0.25">
      <c r="A49" s="11">
        <v>45</v>
      </c>
      <c r="B49" s="28" t="s">
        <v>30</v>
      </c>
      <c r="C49" s="26" t="s">
        <v>55</v>
      </c>
      <c r="D49" s="27">
        <v>20</v>
      </c>
      <c r="E49" s="12">
        <v>576</v>
      </c>
      <c r="F49" s="13">
        <v>613.44000000000005</v>
      </c>
      <c r="G49" s="12">
        <v>656.38</v>
      </c>
      <c r="H49" s="36">
        <f t="shared" si="0"/>
        <v>12305.466666666669</v>
      </c>
    </row>
    <row r="50" spans="1:11" s="5" customFormat="1" ht="15.75" x14ac:dyDescent="0.25">
      <c r="A50" s="11">
        <v>46</v>
      </c>
      <c r="B50" s="28" t="s">
        <v>31</v>
      </c>
      <c r="C50" s="26" t="s">
        <v>55</v>
      </c>
      <c r="D50" s="27">
        <v>4</v>
      </c>
      <c r="E50" s="12">
        <v>1236</v>
      </c>
      <c r="F50" s="31">
        <v>1316.34</v>
      </c>
      <c r="G50" s="12">
        <v>1408.48</v>
      </c>
      <c r="H50" s="36">
        <f t="shared" si="0"/>
        <v>5281.0933333333332</v>
      </c>
    </row>
    <row r="51" spans="1:11" s="5" customFormat="1" ht="15.75" x14ac:dyDescent="0.25">
      <c r="A51" s="11">
        <v>47</v>
      </c>
      <c r="B51" s="28" t="s">
        <v>32</v>
      </c>
      <c r="C51" s="26" t="s">
        <v>55</v>
      </c>
      <c r="D51" s="27">
        <v>18</v>
      </c>
      <c r="E51" s="12">
        <v>960</v>
      </c>
      <c r="F51" s="31">
        <v>1022.4</v>
      </c>
      <c r="G51" s="12">
        <v>1093.97</v>
      </c>
      <c r="H51" s="36">
        <f t="shared" si="0"/>
        <v>18458.22</v>
      </c>
    </row>
    <row r="52" spans="1:11" s="5" customFormat="1" ht="15.75" x14ac:dyDescent="0.25">
      <c r="A52" s="11">
        <v>48</v>
      </c>
      <c r="B52" s="28" t="s">
        <v>33</v>
      </c>
      <c r="C52" s="26" t="s">
        <v>55</v>
      </c>
      <c r="D52" s="27">
        <v>14</v>
      </c>
      <c r="E52" s="33">
        <v>1518</v>
      </c>
      <c r="F52" s="31">
        <v>1616.67</v>
      </c>
      <c r="G52" s="12">
        <v>1729.84</v>
      </c>
      <c r="H52" s="36">
        <f t="shared" si="0"/>
        <v>22701.046666666665</v>
      </c>
    </row>
    <row r="53" spans="1:11" s="5" customFormat="1" ht="15.75" x14ac:dyDescent="0.25">
      <c r="A53" s="11">
        <v>49</v>
      </c>
      <c r="B53" s="28" t="s">
        <v>34</v>
      </c>
      <c r="C53" s="26" t="s">
        <v>55</v>
      </c>
      <c r="D53" s="27">
        <v>18</v>
      </c>
      <c r="E53" s="33">
        <v>2388</v>
      </c>
      <c r="F53" s="31">
        <v>2543.2199999999998</v>
      </c>
      <c r="G53" s="12">
        <v>2721.25</v>
      </c>
      <c r="H53" s="36">
        <f t="shared" si="0"/>
        <v>45914.82</v>
      </c>
    </row>
    <row r="54" spans="1:11" s="5" customFormat="1" ht="15.75" x14ac:dyDescent="0.25">
      <c r="A54" s="11">
        <v>50</v>
      </c>
      <c r="B54" s="28" t="s">
        <v>35</v>
      </c>
      <c r="C54" s="26" t="s">
        <v>55</v>
      </c>
      <c r="D54" s="27">
        <v>16</v>
      </c>
      <c r="E54" s="33">
        <v>2628</v>
      </c>
      <c r="F54" s="31">
        <v>2798.82</v>
      </c>
      <c r="G54" s="12">
        <v>2994.74</v>
      </c>
      <c r="H54" s="36">
        <f t="shared" si="0"/>
        <v>44914.986666666664</v>
      </c>
    </row>
    <row r="55" spans="1:11" s="5" customFormat="1" ht="15.75" x14ac:dyDescent="0.25">
      <c r="A55" s="11">
        <v>51</v>
      </c>
      <c r="B55" s="28" t="s">
        <v>36</v>
      </c>
      <c r="C55" s="26" t="s">
        <v>55</v>
      </c>
      <c r="D55" s="27">
        <v>4</v>
      </c>
      <c r="E55" s="33">
        <v>4140</v>
      </c>
      <c r="F55" s="31">
        <v>4409.1000000000004</v>
      </c>
      <c r="G55" s="12">
        <v>4717.74</v>
      </c>
      <c r="H55" s="36">
        <f t="shared" si="0"/>
        <v>17689.12</v>
      </c>
    </row>
    <row r="56" spans="1:11" s="5" customFormat="1" ht="15.75" x14ac:dyDescent="0.25">
      <c r="A56" s="11">
        <v>52</v>
      </c>
      <c r="B56" s="28" t="s">
        <v>37</v>
      </c>
      <c r="C56" s="26" t="s">
        <v>55</v>
      </c>
      <c r="D56" s="27">
        <v>16</v>
      </c>
      <c r="E56" s="35">
        <v>4512</v>
      </c>
      <c r="F56" s="31">
        <v>4805.28</v>
      </c>
      <c r="G56" s="12">
        <v>5141.6499999999996</v>
      </c>
      <c r="H56" s="36">
        <f t="shared" si="0"/>
        <v>77114.29333333332</v>
      </c>
    </row>
    <row r="57" spans="1:11" s="2" customFormat="1" ht="40.5" customHeight="1" x14ac:dyDescent="0.25">
      <c r="A57" s="23"/>
      <c r="B57" s="23"/>
      <c r="C57" s="24"/>
      <c r="D57" s="23"/>
      <c r="E57" s="32">
        <f>SUMPRODUCT(D5:D56,E5:E56)</f>
        <v>18621014.199999999</v>
      </c>
      <c r="F57" s="32">
        <f>SUMPRODUCT(D5:D56,F5:F56)</f>
        <v>19831623.059999999</v>
      </c>
      <c r="G57" s="32">
        <f>SUMPRODUCT(D5:D56,G5:G56)</f>
        <v>21219830.390000004</v>
      </c>
      <c r="H57" s="25">
        <f>AVERAGE(E57:G57)</f>
        <v>19890822.550000001</v>
      </c>
      <c r="I57" s="3"/>
      <c r="J57" s="4"/>
      <c r="K57" s="4"/>
    </row>
    <row r="58" spans="1:11" s="2" customFormat="1" ht="14.25" x14ac:dyDescent="0.25">
      <c r="A58" s="14"/>
      <c r="B58" s="15" t="s">
        <v>9</v>
      </c>
      <c r="C58" s="15"/>
      <c r="D58" s="14"/>
      <c r="E58" s="16"/>
      <c r="F58" s="16"/>
      <c r="G58" s="17"/>
      <c r="H58" s="16"/>
      <c r="I58" s="3"/>
      <c r="J58" s="4"/>
      <c r="K58" s="4"/>
    </row>
    <row r="59" spans="1:11" s="2" customFormat="1" ht="14.25" x14ac:dyDescent="0.25">
      <c r="A59" s="14"/>
      <c r="B59" s="15"/>
      <c r="C59" s="15"/>
      <c r="D59" s="14"/>
      <c r="E59" s="16"/>
      <c r="F59" s="16"/>
      <c r="G59" s="17"/>
      <c r="H59" s="16"/>
      <c r="I59" s="3"/>
      <c r="J59" s="4"/>
      <c r="K59" s="4"/>
    </row>
    <row r="60" spans="1:11" s="2" customFormat="1" ht="14.25" x14ac:dyDescent="0.25">
      <c r="A60" s="14"/>
      <c r="B60" s="15"/>
      <c r="C60" s="15"/>
      <c r="D60" s="14"/>
      <c r="E60" s="19"/>
      <c r="F60" s="19"/>
      <c r="G60" s="19" t="s">
        <v>61</v>
      </c>
      <c r="H60" s="15"/>
      <c r="I60" s="3"/>
      <c r="J60" s="4"/>
      <c r="K60" s="4"/>
    </row>
    <row r="61" spans="1:11" s="2" customFormat="1" ht="14.25" x14ac:dyDescent="0.25">
      <c r="A61" s="15"/>
      <c r="B61" s="18"/>
      <c r="C61" s="18"/>
      <c r="D61" s="14"/>
      <c r="E61" s="19"/>
      <c r="F61" s="19"/>
      <c r="G61" s="19"/>
      <c r="H61" s="14"/>
    </row>
    <row r="62" spans="1:11" s="1" customFormat="1" ht="14.25" x14ac:dyDescent="0.25">
      <c r="A62" s="14"/>
      <c r="B62" s="18"/>
      <c r="C62" s="18"/>
      <c r="D62" s="14"/>
      <c r="E62" s="20"/>
      <c r="F62" s="20"/>
      <c r="G62" s="19"/>
      <c r="H62" s="14"/>
    </row>
    <row r="63" spans="1:11" s="1" customFormat="1" ht="14.25" x14ac:dyDescent="0.25">
      <c r="A63" s="14"/>
      <c r="B63" s="18"/>
      <c r="C63" s="18"/>
      <c r="D63" s="14"/>
      <c r="E63" s="20"/>
      <c r="F63" s="20"/>
      <c r="G63" s="19"/>
      <c r="H63" s="14"/>
    </row>
    <row r="64" spans="1:11" s="1" customFormat="1" ht="14.25" x14ac:dyDescent="0.25">
      <c r="A64" s="14"/>
      <c r="B64" s="18"/>
      <c r="C64" s="18"/>
      <c r="D64" s="14"/>
      <c r="E64" s="20"/>
      <c r="F64" s="20"/>
      <c r="G64" s="20" t="s">
        <v>61</v>
      </c>
      <c r="H64" s="15"/>
    </row>
    <row r="65" spans="1:8" s="2" customFormat="1" ht="14.25" x14ac:dyDescent="0.25">
      <c r="A65" s="15"/>
      <c r="B65" s="15"/>
      <c r="C65" s="15"/>
      <c r="D65" s="15"/>
      <c r="E65" s="21"/>
      <c r="F65" s="15"/>
      <c r="G65" s="15"/>
      <c r="H65" s="15"/>
    </row>
    <row r="66" spans="1:8" s="2" customFormat="1" ht="14.25" x14ac:dyDescent="0.25">
      <c r="A66" s="14"/>
      <c r="B66" s="15"/>
      <c r="C66" s="15"/>
      <c r="D66" s="15"/>
      <c r="E66" s="15"/>
      <c r="F66" s="15"/>
      <c r="G66" s="15"/>
      <c r="H66" s="15"/>
    </row>
    <row r="67" spans="1:8" s="2" customFormat="1" ht="14.25" x14ac:dyDescent="0.25">
      <c r="A67" s="15"/>
      <c r="B67" s="22"/>
      <c r="C67" s="22"/>
      <c r="D67" s="22"/>
      <c r="E67" s="15"/>
      <c r="F67" s="15"/>
      <c r="G67" s="15"/>
      <c r="H67" s="15"/>
    </row>
    <row r="68" spans="1:8" s="2" customFormat="1" ht="14.25" x14ac:dyDescent="0.25">
      <c r="A68" s="15"/>
      <c r="B68" s="22"/>
      <c r="C68" s="22"/>
      <c r="D68" s="22"/>
      <c r="E68" s="15"/>
      <c r="F68" s="15"/>
      <c r="G68" s="15"/>
      <c r="H68" s="15"/>
    </row>
    <row r="69" spans="1:8" s="2" customFormat="1" ht="14.25" x14ac:dyDescent="0.25">
      <c r="A69" s="15"/>
      <c r="B69" s="22"/>
      <c r="C69" s="22"/>
      <c r="D69" s="22"/>
      <c r="E69" s="15"/>
      <c r="F69" s="15"/>
      <c r="G69" s="15"/>
      <c r="H69" s="15"/>
    </row>
    <row r="70" spans="1:8" s="2" customFormat="1" ht="14.25" x14ac:dyDescent="0.25">
      <c r="A70" s="15"/>
      <c r="B70" s="22"/>
      <c r="C70" s="22"/>
      <c r="D70" s="22"/>
      <c r="E70" s="15"/>
      <c r="F70" s="15"/>
      <c r="G70" s="15"/>
      <c r="H70" s="15"/>
    </row>
    <row r="71" spans="1:8" s="2" customFormat="1" x14ac:dyDescent="0.25">
      <c r="A71" s="14"/>
      <c r="B71" s="22"/>
      <c r="C71" s="22"/>
      <c r="D71" s="22"/>
      <c r="E71"/>
      <c r="F71"/>
      <c r="G71"/>
      <c r="H71"/>
    </row>
  </sheetData>
  <mergeCells count="3">
    <mergeCell ref="C2:G2"/>
    <mergeCell ref="C1:H1"/>
    <mergeCell ref="H3:H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НМЦ</vt:lpstr>
      <vt:lpstr>Лист3</vt:lpstr>
    </vt:vector>
  </TitlesOfParts>
  <Company>МУП "Тепловые сети"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Еланцев Олег</dc:creator>
  <cp:lastModifiedBy>RePack by Diakov</cp:lastModifiedBy>
  <cp:lastPrinted>2021-03-16T05:40:28Z</cp:lastPrinted>
  <dcterms:created xsi:type="dcterms:W3CDTF">2017-03-15T06:03:49Z</dcterms:created>
  <dcterms:modified xsi:type="dcterms:W3CDTF">2025-06-09T17:58:06Z</dcterms:modified>
</cp:coreProperties>
</file>