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9742B893-D466-4C20-AB36-830D54C8B1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  <sheet name="Лист2" sheetId="4" r:id="rId2"/>
  </sheets>
  <calcPr calcId="191029"/>
</workbook>
</file>

<file path=xl/calcChain.xml><?xml version="1.0" encoding="utf-8"?>
<calcChain xmlns="http://schemas.openxmlformats.org/spreadsheetml/2006/main">
  <c r="H11" i="3" l="1"/>
  <c r="G11" i="3"/>
  <c r="F11" i="3"/>
  <c r="E34" i="3" l="1"/>
  <c r="E33" i="3"/>
  <c r="G37" i="3" s="1"/>
  <c r="E35" i="3" l="1"/>
</calcChain>
</file>

<file path=xl/sharedStrings.xml><?xml version="1.0" encoding="utf-8"?>
<sst xmlns="http://schemas.openxmlformats.org/spreadsheetml/2006/main" count="48" uniqueCount="47">
  <si>
    <t>Основные характеристики объекта закупки</t>
  </si>
  <si>
    <t>Ед. изм.</t>
  </si>
  <si>
    <t>ИТОГО:</t>
  </si>
  <si>
    <t>Метод сопоставимых рыночных цен (анализ рынка).</t>
  </si>
  <si>
    <t>Количество участников:</t>
  </si>
  <si>
    <t>Среднее арифметическое отклонение:</t>
  </si>
  <si>
    <t>Среднее квадратичное отклонение:</t>
  </si>
  <si>
    <t>Коэффициент вариации:</t>
  </si>
  <si>
    <t>2. Предмет закупки:</t>
  </si>
  <si>
    <t>Дата подготовки обоснования НМЦД</t>
  </si>
  <si>
    <t>Используемый метод определения НМЦД</t>
  </si>
  <si>
    <t>где:</t>
  </si>
  <si>
    <t>где 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</si>
  <si>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</si>
  <si>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</si>
  <si>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</si>
  <si>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r>
      <t>1. Цель расчета:</t>
    </r>
    <r>
      <rPr>
        <sz val="10"/>
        <color theme="1"/>
        <rFont val="Segoe UI"/>
        <family val="2"/>
        <charset val="204"/>
      </rPr>
      <t xml:space="preserve"> </t>
    </r>
  </si>
  <si>
    <r>
      <t>3. Сведения об источниках для выполнения расчета</t>
    </r>
    <r>
      <rPr>
        <sz val="10"/>
        <color theme="1"/>
        <rFont val="Segoe UI"/>
        <family val="2"/>
        <charset val="204"/>
      </rPr>
      <t>:</t>
    </r>
  </si>
  <si>
    <t xml:space="preserve">  V - коэффициент вариации;</t>
  </si>
  <si>
    <t xml:space="preserve"> - цена единицы товара, работы, услуги, указанная в источнике с номером i;</t>
  </si>
  <si>
    <t>&lt;ц&gt; - средняя арифметическая величина цены единицы товара, работы, услуги;</t>
  </si>
  <si>
    <t>n - количество значений, используемых в расчете.</t>
  </si>
  <si>
    <r>
      <rPr>
        <b/>
        <sz val="10"/>
        <color theme="1"/>
        <rFont val="Segoe UI"/>
        <family val="2"/>
        <charset val="204"/>
      </rPr>
      <t xml:space="preserve">4. </t>
    </r>
    <r>
      <rPr>
        <sz val="10"/>
        <color theme="1"/>
        <rFont val="Segoe UI"/>
        <family val="2"/>
        <charset val="204"/>
      </rPr>
      <t>В целях определения НМЦД методом сопоставимых рыночных цен (анализа рынка) используется не менее 3 цен товара, работы, услуги, предлагаемых различными поставщиками (исполнителями, подрядчиками).</t>
    </r>
  </si>
  <si>
    <r>
      <rPr>
        <b/>
        <sz val="10"/>
        <color theme="1"/>
        <rFont val="Segoe UI"/>
        <family val="2"/>
        <charset val="204"/>
      </rPr>
      <t>5.</t>
    </r>
    <r>
      <rPr>
        <sz val="10"/>
        <color theme="1"/>
        <rFont val="Segoe UI"/>
        <family val="2"/>
        <charset val="204"/>
      </rPr>
      <t> В целях определения однородности совокупности значений выявленных цен, используемых в расчете НМЦД в соответствии с настоящим разделом, необходимо определять коэффициент вариации. Коэффициент вариации цены определяется по следующей формуле:</t>
    </r>
  </si>
  <si>
    <r>
      <rPr>
        <b/>
        <sz val="10"/>
        <color theme="1"/>
        <rFont val="Segoe UI"/>
        <family val="2"/>
        <charset val="204"/>
      </rPr>
      <t xml:space="preserve">6. </t>
    </r>
    <r>
      <rPr>
        <sz val="10"/>
        <color theme="1"/>
        <rFont val="Segoe UI"/>
        <family val="2"/>
        <charset val="204"/>
      </rPr>
      <t>Коэффициент вариации может быть рассчитан с помощью стандартных функций табличных редакторов.</t>
    </r>
  </si>
  <si>
    <t>8. НМЦД методом сопоставимых рыночных цен (анализа рынка) определяется по формуле:</t>
  </si>
  <si>
    <t xml:space="preserve"> - цена единицы товара, работы, услуги, представленная в источнике с номером i.</t>
  </si>
  <si>
    <r>
      <rPr>
        <b/>
        <sz val="10"/>
        <color theme="1"/>
        <rFont val="Segoe UI"/>
        <family val="2"/>
        <charset val="204"/>
      </rPr>
      <t xml:space="preserve">7. </t>
    </r>
    <r>
      <rPr>
        <sz val="10"/>
        <color theme="1"/>
        <rFont val="Segoe UI"/>
        <family val="2"/>
        <charset val="204"/>
      </rPr>
      <t>Если</t>
    </r>
    <r>
      <rPr>
        <b/>
        <sz val="10"/>
        <color theme="1"/>
        <rFont val="Segoe UI"/>
        <family val="2"/>
        <charset val="204"/>
      </rPr>
      <t xml:space="preserve"> </t>
    </r>
    <r>
      <rPr>
        <sz val="10"/>
        <color theme="1"/>
        <rFont val="Segoe UI"/>
        <family val="2"/>
        <charset val="204"/>
      </rPr>
      <t>коэффициент вариации не превышает 33% совокупность значений, используемых в расчете, при определении НМЦД считается однородной.</t>
    </r>
  </si>
  <si>
    <t>Для установления начальной (максимальной) цены договора источниками информации о ценах товаров, работ, услуг, являющихся предметом закупки, является метод сопоставимых рыночных цен (анализ рынка), как приоритетный в соответствии с Положением о закупке ООО "Гранель Инжиниринг".</t>
  </si>
  <si>
    <t>- среднее квадратичное отклонение;</t>
  </si>
  <si>
    <t>- НМЦК, определяемая методом сопоставимых рыночных цен (анализа рынка)</t>
  </si>
  <si>
    <t>ОБОСНОВАНИЕ НАЧАЛЬНОЙ (МАКСИМАЛЬНОЙ) ЦЕНЫ ДОГОВОРА</t>
  </si>
  <si>
    <t>обоснование начальной (максимальной) цены договора (далее НМЦД)</t>
  </si>
  <si>
    <t>Кол-во</t>
  </si>
  <si>
    <t>усл. ед.</t>
  </si>
  <si>
    <t>Расчет начальной (максимальной) цены договора</t>
  </si>
  <si>
    <t>Значение начальной максимальной цены округляется до целого значения (без копеек)</t>
  </si>
  <si>
    <t>Цена за еденицу поставляемого товара в соответствии с Техническим заданием, руб.</t>
  </si>
  <si>
    <t>Уполномоченный работник ___________________ / Тихонова Н.О. /</t>
  </si>
  <si>
    <r>
      <t>Начальная (максимальная) цена договора с учётом НДС</t>
    </r>
    <r>
      <rPr>
        <sz val="11"/>
        <color theme="1"/>
        <rFont val="Segoe UI"/>
        <family val="2"/>
        <charset val="204"/>
      </rPr>
      <t>:</t>
    </r>
    <r>
      <rPr>
        <sz val="11"/>
        <color rgb="FF000000"/>
        <rFont val="Segoe UI"/>
        <family val="2"/>
        <charset val="204"/>
      </rPr>
      <t xml:space="preserve"> </t>
    </r>
  </si>
  <si>
    <r>
      <t>КП1_№03-284/25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28.03.2025</t>
    </r>
  </si>
  <si>
    <r>
      <t>КП2_545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01.04.2025</t>
    </r>
  </si>
  <si>
    <r>
      <t>КП3_№ЛМСК-0425-0758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01.04.2025</t>
    </r>
  </si>
  <si>
    <t xml:space="preserve">      2025 г.</t>
  </si>
  <si>
    <t>Оказание услуг по разработке, сопровождению и согласованию экологической документации для производственного объекта ООО «Гранель Инжиниринг» - водогрейная котельная тепловой мощностью 30,0 МВт  ЖК «Ильинойс»</t>
  </si>
  <si>
    <t>оказание услуг по разработке, сопровождению и согласованию экологической документации для производственного объекта ООО «Гранель Инжиниринг» - водогрейная котельная тепловой мощностью 30,0 МВт  ЖК «Ильинойс»</t>
  </si>
  <si>
    <t>Приложение № 2 к Извещению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</si>
</sst>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_₽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11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sz val="11"/>
      <color rgb="FF000000"/>
      <name val="Segoe UI"/>
      <family val="2"/>
      <charset val="204"/>
    </font>
    <font>
      <b/>
      <sz val="8"/>
      <color theme="1"/>
      <name val="Segoe UI"/>
      <family val="2"/>
      <charset val="204"/>
    </font>
    <font>
      <b/>
      <i/>
      <sz val="8"/>
      <color theme="1"/>
      <name val="Segoe UI"/>
      <family val="2"/>
      <charset val="204"/>
    </font>
    <font>
      <b/>
      <sz val="8"/>
      <color rgb="FF000000"/>
      <name val="Segoe UI"/>
      <family val="2"/>
      <charset val="204"/>
    </font>
    <font>
      <b/>
      <sz val="9"/>
      <color theme="1"/>
      <name val="Segoe UI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5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145461</xdr:colOff>
      <xdr:row>18</xdr:row>
      <xdr:rowOff>454269</xdr:rowOff>
    </xdr:from>
    <xdr:to>
      <xdr:col>1</xdr:col>
      <xdr:colOff>1377462</xdr:colOff>
      <xdr:row>20</xdr:row>
      <xdr:rowOff>133177</xdr:rowOff>
    </xdr:to>
    <xdr:pic>
      <xdr:nvPicPr>
        <xdr:cNvPr id="10" name="Рисунок 6" descr="base_14_244066_32771">
          <a:extLst>
            <a:ext uri="{FF2B5EF4-FFF2-40B4-BE49-F238E27FC236}">
              <a16:creationId xmlns:a16="http://schemas.microsoft.com/office/drawing/2014/main" id="{DD2E062C-A802-4022-BC7E-6DF504A36F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61" y="9649557"/>
          <a:ext cx="1700924" cy="682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103870</xdr:colOff>
      <xdr:row>18</xdr:row>
      <xdr:rowOff>56032</xdr:rowOff>
    </xdr:from>
    <xdr:to>
      <xdr:col>5</xdr:col>
      <xdr:colOff>977928</xdr:colOff>
      <xdr:row>19</xdr:row>
      <xdr:rowOff>1</xdr:rowOff>
    </xdr:to>
    <xdr:pic>
      <xdr:nvPicPr>
        <xdr:cNvPr id="12" name="Рисунок 5" descr="base_14_244066_32772">
          <a:extLst>
            <a:ext uri="{FF2B5EF4-FFF2-40B4-BE49-F238E27FC236}">
              <a16:creationId xmlns:a16="http://schemas.microsoft.com/office/drawing/2014/main" id="{299ED0F5-7B9C-40FA-A317-60A021B796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7793" y="9251320"/>
          <a:ext cx="1680020" cy="53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3340</xdr:colOff>
      <xdr:row>19</xdr:row>
      <xdr:rowOff>29309</xdr:rowOff>
    </xdr:from>
    <xdr:to>
      <xdr:col>4</xdr:col>
      <xdr:colOff>17860</xdr:colOff>
      <xdr:row>19</xdr:row>
      <xdr:rowOff>344367</xdr:rowOff>
    </xdr:to>
    <xdr:pic>
      <xdr:nvPicPr>
        <xdr:cNvPr id="13" name="Рисунок 4" descr="base_14_244066_32773">
          <a:extLst>
            <a:ext uri="{FF2B5EF4-FFF2-40B4-BE49-F238E27FC236}">
              <a16:creationId xmlns:a16="http://schemas.microsoft.com/office/drawing/2014/main" id="{BDA3EC4E-C899-4F5D-A9D1-30351AE3B1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184" y="10822325"/>
          <a:ext cx="252645" cy="31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53877</xdr:colOff>
      <xdr:row>26</xdr:row>
      <xdr:rowOff>219808</xdr:rowOff>
    </xdr:from>
    <xdr:to>
      <xdr:col>1</xdr:col>
      <xdr:colOff>1449567</xdr:colOff>
      <xdr:row>27</xdr:row>
      <xdr:rowOff>315491</xdr:rowOff>
    </xdr:to>
    <xdr:pic>
      <xdr:nvPicPr>
        <xdr:cNvPr id="23" name="Рисунок 3" descr="base_14_244066_32774">
          <a:extLst>
            <a:ext uri="{FF2B5EF4-FFF2-40B4-BE49-F238E27FC236}">
              <a16:creationId xmlns:a16="http://schemas.microsoft.com/office/drawing/2014/main" id="{C006683F-C5E6-41AE-972E-6347D94509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" y="13371635"/>
          <a:ext cx="1864613" cy="432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22412</xdr:colOff>
      <xdr:row>25</xdr:row>
      <xdr:rowOff>66805</xdr:rowOff>
    </xdr:from>
    <xdr:to>
      <xdr:col>4</xdr:col>
      <xdr:colOff>541244</xdr:colOff>
      <xdr:row>25</xdr:row>
      <xdr:rowOff>297087</xdr:rowOff>
    </xdr:to>
    <xdr:pic>
      <xdr:nvPicPr>
        <xdr:cNvPr id="24" name="Рисунок 2" descr="base_14_244066_32775">
          <a:extLst>
            <a:ext uri="{FF2B5EF4-FFF2-40B4-BE49-F238E27FC236}">
              <a16:creationId xmlns:a16="http://schemas.microsoft.com/office/drawing/2014/main" id="{B4ECC62C-7127-4A3F-A040-6086BB63EC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6335" y="12485940"/>
          <a:ext cx="782601" cy="23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5954</xdr:colOff>
      <xdr:row>28</xdr:row>
      <xdr:rowOff>320489</xdr:rowOff>
    </xdr:from>
    <xdr:to>
      <xdr:col>4</xdr:col>
      <xdr:colOff>2803</xdr:colOff>
      <xdr:row>29</xdr:row>
      <xdr:rowOff>281828</xdr:rowOff>
    </xdr:to>
    <xdr:pic>
      <xdr:nvPicPr>
        <xdr:cNvPr id="26" name="Рисунок 4" descr="base_14_244066_32773">
          <a:extLst>
            <a:ext uri="{FF2B5EF4-FFF2-40B4-BE49-F238E27FC236}">
              <a16:creationId xmlns:a16="http://schemas.microsoft.com/office/drawing/2014/main" id="{B286BED4-CC80-44B2-8A77-8DC84B4D37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798" y="14631802"/>
          <a:ext cx="234974" cy="294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tabSelected="1" zoomScaleNormal="100" workbookViewId="0">
      <selection activeCell="J8" sqref="J8"/>
    </sheetView>
  </sheetViews>
  <sheetFormatPr defaultRowHeight="14.25" x14ac:dyDescent="0.25"/>
  <cols>
    <col min="1" max="1" width="7" style="2" customWidth="1"/>
    <col min="2" max="2" width="16.28515625" style="2" customWidth="1"/>
    <col min="3" max="3" width="4" style="2" customWidth="1"/>
    <col min="4" max="4" width="9.28515625" style="2" customWidth="1"/>
    <col min="5" max="5" width="8.28515625" style="2" customWidth="1"/>
    <col min="6" max="6" width="20.140625" style="2" customWidth="1"/>
    <col min="7" max="8" width="14.28515625" style="2" customWidth="1"/>
    <col min="9" max="9" width="9.140625" style="2" customWidth="1"/>
    <col min="10" max="10" width="34" style="2" customWidth="1"/>
    <col min="11" max="16384" width="9.140625" style="2"/>
  </cols>
  <sheetData>
    <row r="1" spans="1:10" x14ac:dyDescent="0.25">
      <c r="G1" s="19" t="s">
        <v>46</v>
      </c>
      <c r="H1" s="19"/>
    </row>
    <row r="2" spans="1:10" ht="33" customHeight="1" x14ac:dyDescent="0.25">
      <c r="A2" s="37" t="s">
        <v>31</v>
      </c>
      <c r="B2" s="37"/>
      <c r="C2" s="37"/>
      <c r="D2" s="37"/>
      <c r="E2" s="37"/>
      <c r="F2" s="37"/>
      <c r="G2" s="37"/>
      <c r="H2" s="37"/>
    </row>
    <row r="3" spans="1:10" ht="56.25" customHeight="1" x14ac:dyDescent="0.25">
      <c r="A3" s="15" t="s">
        <v>28</v>
      </c>
      <c r="B3" s="15"/>
      <c r="C3" s="15"/>
      <c r="D3" s="15"/>
      <c r="E3" s="15"/>
      <c r="F3" s="15"/>
      <c r="G3" s="15"/>
      <c r="H3" s="15"/>
    </row>
    <row r="4" spans="1:10" ht="31.5" customHeight="1" x14ac:dyDescent="0.25">
      <c r="A4" s="3" t="s">
        <v>16</v>
      </c>
      <c r="C4" s="15" t="s">
        <v>32</v>
      </c>
      <c r="D4" s="15"/>
      <c r="E4" s="15"/>
      <c r="F4" s="15"/>
      <c r="G4" s="15"/>
      <c r="H4" s="15"/>
    </row>
    <row r="5" spans="1:10" ht="95.25" customHeight="1" x14ac:dyDescent="0.25">
      <c r="A5" s="41" t="s">
        <v>8</v>
      </c>
      <c r="B5" s="41"/>
      <c r="C5" s="15" t="s">
        <v>44</v>
      </c>
      <c r="D5" s="15"/>
      <c r="E5" s="15"/>
      <c r="F5" s="15"/>
      <c r="G5" s="15"/>
      <c r="H5" s="15"/>
    </row>
    <row r="6" spans="1:10" ht="25.5" customHeight="1" x14ac:dyDescent="0.25">
      <c r="A6" s="16" t="s">
        <v>17</v>
      </c>
      <c r="B6" s="16"/>
      <c r="C6" s="16"/>
      <c r="D6" s="16"/>
      <c r="E6" s="16"/>
      <c r="F6" s="16"/>
      <c r="G6" s="16"/>
      <c r="H6" s="16"/>
    </row>
    <row r="7" spans="1:10" ht="28.5" customHeight="1" x14ac:dyDescent="0.25">
      <c r="A7" s="29" t="s">
        <v>0</v>
      </c>
      <c r="B7" s="30"/>
      <c r="C7" s="29" t="s">
        <v>1</v>
      </c>
      <c r="D7" s="30"/>
      <c r="E7" s="45" t="s">
        <v>33</v>
      </c>
      <c r="F7" s="44" t="s">
        <v>37</v>
      </c>
      <c r="G7" s="44"/>
      <c r="H7" s="44"/>
    </row>
    <row r="8" spans="1:10" ht="32.25" customHeight="1" x14ac:dyDescent="0.25">
      <c r="A8" s="31"/>
      <c r="B8" s="32"/>
      <c r="C8" s="31"/>
      <c r="D8" s="32"/>
      <c r="E8" s="45"/>
      <c r="F8" s="10" t="s">
        <v>40</v>
      </c>
      <c r="G8" s="10" t="s">
        <v>41</v>
      </c>
      <c r="H8" s="10" t="s">
        <v>42</v>
      </c>
    </row>
    <row r="9" spans="1:10" ht="18.75" customHeight="1" x14ac:dyDescent="0.25">
      <c r="A9" s="43" t="s">
        <v>35</v>
      </c>
      <c r="B9" s="43"/>
      <c r="C9" s="43"/>
      <c r="D9" s="43"/>
      <c r="E9" s="43"/>
      <c r="F9" s="43"/>
      <c r="G9" s="43"/>
      <c r="H9" s="43"/>
    </row>
    <row r="10" spans="1:10" ht="137.25" customHeight="1" x14ac:dyDescent="0.25">
      <c r="A10" s="35" t="s">
        <v>45</v>
      </c>
      <c r="B10" s="36"/>
      <c r="C10" s="33" t="s">
        <v>34</v>
      </c>
      <c r="D10" s="34"/>
      <c r="E10" s="1">
        <v>1</v>
      </c>
      <c r="F10" s="7">
        <v>225000</v>
      </c>
      <c r="G10" s="7">
        <v>345000</v>
      </c>
      <c r="H10" s="7">
        <v>390000</v>
      </c>
    </row>
    <row r="11" spans="1:10" ht="27" customHeight="1" x14ac:dyDescent="0.25">
      <c r="A11" s="42" t="s">
        <v>2</v>
      </c>
      <c r="B11" s="42"/>
      <c r="C11" s="42"/>
      <c r="D11" s="42"/>
      <c r="E11" s="42"/>
      <c r="F11" s="11">
        <f>SUM(F10*E10)</f>
        <v>225000</v>
      </c>
      <c r="G11" s="11">
        <f>SUM(G10*E10)</f>
        <v>345000</v>
      </c>
      <c r="H11" s="11">
        <f>SUM(H10*E10)</f>
        <v>390000</v>
      </c>
    </row>
    <row r="12" spans="1:10" ht="13.5" customHeight="1" x14ac:dyDescent="0.25">
      <c r="A12" s="46"/>
      <c r="B12" s="47"/>
      <c r="C12" s="47"/>
      <c r="D12" s="47"/>
      <c r="E12" s="47"/>
      <c r="F12" s="47"/>
      <c r="G12" s="47"/>
      <c r="H12" s="47"/>
    </row>
    <row r="13" spans="1:10" s="5" customFormat="1" ht="39.75" customHeight="1" x14ac:dyDescent="0.25">
      <c r="A13" s="27" t="s">
        <v>10</v>
      </c>
      <c r="B13" s="27"/>
      <c r="C13" s="27"/>
      <c r="D13" s="27"/>
      <c r="E13" s="28" t="s">
        <v>3</v>
      </c>
      <c r="F13" s="28"/>
      <c r="G13" s="28"/>
      <c r="H13" s="28"/>
    </row>
    <row r="14" spans="1:10" s="5" customFormat="1" ht="40.5" customHeight="1" x14ac:dyDescent="0.25">
      <c r="A14" s="27" t="s">
        <v>9</v>
      </c>
      <c r="B14" s="27"/>
      <c r="C14" s="27"/>
      <c r="D14" s="27"/>
      <c r="E14" s="40" t="s">
        <v>43</v>
      </c>
      <c r="F14" s="40"/>
      <c r="G14" s="40"/>
      <c r="H14" s="40"/>
    </row>
    <row r="15" spans="1:10" s="5" customFormat="1" ht="15.75" customHeight="1" x14ac:dyDescent="0.25">
      <c r="A15" s="38"/>
      <c r="B15" s="38"/>
      <c r="C15" s="38"/>
      <c r="D15" s="38"/>
      <c r="E15" s="38"/>
      <c r="F15" s="38"/>
      <c r="G15" s="38"/>
      <c r="H15" s="38"/>
    </row>
    <row r="16" spans="1:10" ht="48.75" customHeight="1" x14ac:dyDescent="0.25">
      <c r="A16" s="15" t="s">
        <v>22</v>
      </c>
      <c r="B16" s="15"/>
      <c r="C16" s="15"/>
      <c r="D16" s="15"/>
      <c r="E16" s="15"/>
      <c r="F16" s="15"/>
      <c r="G16" s="15"/>
      <c r="H16" s="15"/>
      <c r="J16" s="6"/>
    </row>
    <row r="17" spans="1:10" ht="66.75" customHeight="1" x14ac:dyDescent="0.25">
      <c r="A17" s="15" t="s">
        <v>23</v>
      </c>
      <c r="B17" s="15"/>
      <c r="C17" s="15"/>
      <c r="D17" s="15"/>
      <c r="E17" s="15"/>
      <c r="F17" s="15"/>
      <c r="G17" s="15"/>
      <c r="H17" s="15"/>
      <c r="J17" s="6"/>
    </row>
    <row r="18" spans="1:10" ht="26.25" customHeight="1" x14ac:dyDescent="0.25">
      <c r="A18" s="19"/>
      <c r="B18" s="19"/>
      <c r="C18" s="24" t="s">
        <v>12</v>
      </c>
      <c r="D18" s="39" t="s">
        <v>18</v>
      </c>
      <c r="E18" s="39"/>
      <c r="F18" s="39"/>
      <c r="G18" s="39"/>
      <c r="H18" s="39"/>
    </row>
    <row r="19" spans="1:10" ht="46.5" customHeight="1" x14ac:dyDescent="0.25">
      <c r="A19" s="19"/>
      <c r="B19" s="19"/>
      <c r="C19" s="24"/>
      <c r="D19" s="19"/>
      <c r="E19" s="19"/>
      <c r="F19" s="19"/>
      <c r="G19" s="17" t="s">
        <v>29</v>
      </c>
      <c r="H19" s="17"/>
    </row>
    <row r="20" spans="1:10" ht="32.25" customHeight="1" x14ac:dyDescent="0.25">
      <c r="A20" s="19"/>
      <c r="B20" s="19"/>
      <c r="C20" s="24"/>
      <c r="D20" s="4"/>
      <c r="E20" s="17" t="s">
        <v>19</v>
      </c>
      <c r="F20" s="17"/>
      <c r="G20" s="17"/>
      <c r="H20" s="17"/>
    </row>
    <row r="21" spans="1:10" ht="32.25" customHeight="1" x14ac:dyDescent="0.25">
      <c r="A21" s="19"/>
      <c r="B21" s="19"/>
      <c r="C21" s="24"/>
      <c r="D21" s="15" t="s">
        <v>20</v>
      </c>
      <c r="E21" s="15"/>
      <c r="F21" s="15"/>
      <c r="G21" s="15"/>
      <c r="H21" s="15"/>
    </row>
    <row r="22" spans="1:10" ht="30.75" customHeight="1" x14ac:dyDescent="0.25">
      <c r="A22" s="19"/>
      <c r="B22" s="19"/>
      <c r="C22" s="24"/>
      <c r="D22" s="15" t="s">
        <v>21</v>
      </c>
      <c r="E22" s="15"/>
      <c r="F22" s="15"/>
      <c r="G22" s="15"/>
      <c r="H22" s="15"/>
    </row>
    <row r="23" spans="1:10" ht="35.25" customHeight="1" x14ac:dyDescent="0.25">
      <c r="A23" s="15" t="s">
        <v>24</v>
      </c>
      <c r="B23" s="15"/>
      <c r="C23" s="15"/>
      <c r="D23" s="15"/>
      <c r="E23" s="15"/>
      <c r="F23" s="15"/>
      <c r="G23" s="15"/>
      <c r="H23" s="15"/>
    </row>
    <row r="24" spans="1:10" ht="37.5" customHeight="1" x14ac:dyDescent="0.25">
      <c r="A24" s="15" t="s">
        <v>27</v>
      </c>
      <c r="B24" s="15"/>
      <c r="C24" s="15"/>
      <c r="D24" s="15"/>
      <c r="E24" s="15"/>
      <c r="F24" s="15"/>
      <c r="G24" s="15"/>
      <c r="H24" s="15"/>
    </row>
    <row r="25" spans="1:10" ht="25.5" customHeight="1" x14ac:dyDescent="0.25">
      <c r="A25" s="16" t="s">
        <v>25</v>
      </c>
      <c r="B25" s="16"/>
      <c r="C25" s="16"/>
      <c r="D25" s="16"/>
      <c r="E25" s="16"/>
      <c r="F25" s="16"/>
      <c r="G25" s="16"/>
      <c r="H25" s="16"/>
      <c r="J25" s="6"/>
    </row>
    <row r="26" spans="1:10" ht="30.75" customHeight="1" x14ac:dyDescent="0.25">
      <c r="A26" s="22"/>
      <c r="B26" s="22"/>
      <c r="C26" s="24" t="s">
        <v>11</v>
      </c>
      <c r="D26" s="19"/>
      <c r="E26" s="19"/>
      <c r="F26" s="52" t="s">
        <v>30</v>
      </c>
      <c r="G26" s="52"/>
      <c r="H26" s="52"/>
      <c r="J26" s="6"/>
    </row>
    <row r="27" spans="1:10" ht="26.25" customHeight="1" x14ac:dyDescent="0.25">
      <c r="A27" s="22"/>
      <c r="B27" s="22"/>
      <c r="C27" s="24"/>
      <c r="D27" s="15" t="s">
        <v>13</v>
      </c>
      <c r="E27" s="15"/>
      <c r="F27" s="15"/>
      <c r="G27" s="15"/>
      <c r="H27" s="15"/>
      <c r="J27" s="6"/>
    </row>
    <row r="28" spans="1:10" ht="26.25" customHeight="1" x14ac:dyDescent="0.25">
      <c r="A28" s="22"/>
      <c r="B28" s="22"/>
      <c r="C28" s="24"/>
      <c r="D28" s="15" t="s">
        <v>14</v>
      </c>
      <c r="E28" s="15"/>
      <c r="F28" s="15"/>
      <c r="G28" s="15"/>
      <c r="H28" s="15"/>
      <c r="J28" s="6"/>
    </row>
    <row r="29" spans="1:10" ht="26.25" customHeight="1" x14ac:dyDescent="0.25">
      <c r="A29" s="22"/>
      <c r="B29" s="22"/>
      <c r="C29" s="24"/>
      <c r="D29" s="15" t="s">
        <v>15</v>
      </c>
      <c r="E29" s="15"/>
      <c r="F29" s="15"/>
      <c r="G29" s="15"/>
      <c r="H29" s="15"/>
      <c r="J29" s="6"/>
    </row>
    <row r="30" spans="1:10" ht="28.5" customHeight="1" x14ac:dyDescent="0.25">
      <c r="A30" s="23"/>
      <c r="B30" s="23"/>
      <c r="C30" s="25"/>
      <c r="D30" s="8"/>
      <c r="E30" s="21" t="s">
        <v>26</v>
      </c>
      <c r="F30" s="21"/>
      <c r="G30" s="21"/>
      <c r="H30" s="21"/>
      <c r="J30" s="6"/>
    </row>
    <row r="31" spans="1:10" ht="12" customHeight="1" x14ac:dyDescent="0.25">
      <c r="A31" s="20"/>
      <c r="B31" s="20"/>
      <c r="C31" s="20"/>
      <c r="D31" s="20"/>
      <c r="E31" s="20"/>
      <c r="F31" s="20"/>
      <c r="G31" s="20"/>
      <c r="H31" s="20"/>
      <c r="J31" s="6"/>
    </row>
    <row r="32" spans="1:10" ht="21" customHeight="1" x14ac:dyDescent="0.25">
      <c r="A32" s="18" t="s">
        <v>4</v>
      </c>
      <c r="B32" s="18"/>
      <c r="C32" s="18"/>
      <c r="D32" s="18"/>
      <c r="E32" s="48">
        <v>3</v>
      </c>
      <c r="F32" s="48"/>
      <c r="G32" s="48"/>
      <c r="H32" s="48"/>
      <c r="J32" s="6"/>
    </row>
    <row r="33" spans="1:10" ht="21" customHeight="1" x14ac:dyDescent="0.25">
      <c r="A33" s="18" t="s">
        <v>5</v>
      </c>
      <c r="B33" s="18"/>
      <c r="C33" s="18"/>
      <c r="D33" s="18"/>
      <c r="E33" s="49">
        <f>AVERAGE(F11,G11,H11)</f>
        <v>320000</v>
      </c>
      <c r="F33" s="49"/>
      <c r="G33" s="49"/>
      <c r="H33" s="49"/>
      <c r="J33" s="6"/>
    </row>
    <row r="34" spans="1:10" ht="21" customHeight="1" x14ac:dyDescent="0.25">
      <c r="A34" s="18" t="s">
        <v>6</v>
      </c>
      <c r="B34" s="18"/>
      <c r="C34" s="18"/>
      <c r="D34" s="18"/>
      <c r="E34" s="50">
        <f>STDEV(F11,G11,H11)</f>
        <v>85293.610546159907</v>
      </c>
      <c r="F34" s="50"/>
      <c r="G34" s="50"/>
      <c r="H34" s="50"/>
    </row>
    <row r="35" spans="1:10" ht="21" customHeight="1" x14ac:dyDescent="0.25">
      <c r="A35" s="18" t="s">
        <v>7</v>
      </c>
      <c r="B35" s="18"/>
      <c r="C35" s="18"/>
      <c r="D35" s="18"/>
      <c r="E35" s="51">
        <f>(E34/E33)</f>
        <v>0.26654253295674973</v>
      </c>
      <c r="F35" s="51"/>
      <c r="G35" s="51"/>
      <c r="H35" s="51"/>
      <c r="J35" s="6"/>
    </row>
    <row r="36" spans="1:10" ht="21" customHeight="1" x14ac:dyDescent="0.25">
      <c r="A36" s="12" t="s">
        <v>36</v>
      </c>
      <c r="B36" s="12"/>
      <c r="C36" s="12"/>
      <c r="D36" s="12"/>
      <c r="E36" s="12"/>
      <c r="F36" s="12"/>
      <c r="G36" s="12"/>
      <c r="H36" s="12"/>
      <c r="J36" s="6"/>
    </row>
    <row r="37" spans="1:10" s="9" customFormat="1" ht="45" customHeight="1" thickBot="1" x14ac:dyDescent="0.35">
      <c r="A37" s="13" t="s">
        <v>39</v>
      </c>
      <c r="B37" s="14"/>
      <c r="C37" s="14"/>
      <c r="D37" s="14"/>
      <c r="E37" s="14"/>
      <c r="F37" s="14"/>
      <c r="G37" s="26">
        <f>E33</f>
        <v>320000</v>
      </c>
      <c r="H37" s="26"/>
    </row>
    <row r="38" spans="1:10" ht="16.5" customHeight="1" x14ac:dyDescent="0.25"/>
    <row r="39" spans="1:10" ht="30.75" customHeight="1" x14ac:dyDescent="0.25">
      <c r="A39" s="17" t="s">
        <v>38</v>
      </c>
      <c r="B39" s="17"/>
      <c r="C39" s="17"/>
      <c r="D39" s="17"/>
      <c r="E39" s="17"/>
      <c r="F39" s="17"/>
      <c r="G39" s="17" t="s">
        <v>43</v>
      </c>
      <c r="H39" s="17"/>
    </row>
  </sheetData>
  <mergeCells count="56">
    <mergeCell ref="G1:H1"/>
    <mergeCell ref="G39:H39"/>
    <mergeCell ref="G19:H19"/>
    <mergeCell ref="A12:H12"/>
    <mergeCell ref="A16:H16"/>
    <mergeCell ref="A14:D14"/>
    <mergeCell ref="A39:F39"/>
    <mergeCell ref="A17:H17"/>
    <mergeCell ref="C18:C22"/>
    <mergeCell ref="A23:H23"/>
    <mergeCell ref="A34:D34"/>
    <mergeCell ref="A35:D35"/>
    <mergeCell ref="E32:H32"/>
    <mergeCell ref="E33:H33"/>
    <mergeCell ref="E34:H34"/>
    <mergeCell ref="E35:H35"/>
    <mergeCell ref="F26:H26"/>
    <mergeCell ref="A2:H2"/>
    <mergeCell ref="C5:H5"/>
    <mergeCell ref="C4:H4"/>
    <mergeCell ref="D22:H22"/>
    <mergeCell ref="A15:H15"/>
    <mergeCell ref="D18:H18"/>
    <mergeCell ref="D21:H21"/>
    <mergeCell ref="E14:H14"/>
    <mergeCell ref="D19:F19"/>
    <mergeCell ref="A18:B22"/>
    <mergeCell ref="A3:H3"/>
    <mergeCell ref="A5:B5"/>
    <mergeCell ref="A11:E11"/>
    <mergeCell ref="A9:H9"/>
    <mergeCell ref="F7:H7"/>
    <mergeCell ref="E7:E8"/>
    <mergeCell ref="A13:D13"/>
    <mergeCell ref="E13:H13"/>
    <mergeCell ref="A6:H6"/>
    <mergeCell ref="C7:D8"/>
    <mergeCell ref="C10:D10"/>
    <mergeCell ref="A7:B8"/>
    <mergeCell ref="A10:B10"/>
    <mergeCell ref="A36:H36"/>
    <mergeCell ref="A37:F37"/>
    <mergeCell ref="A24:H24"/>
    <mergeCell ref="A25:H25"/>
    <mergeCell ref="E20:H20"/>
    <mergeCell ref="A33:D33"/>
    <mergeCell ref="D26:E26"/>
    <mergeCell ref="A31:H31"/>
    <mergeCell ref="A32:D32"/>
    <mergeCell ref="D28:H28"/>
    <mergeCell ref="D29:H29"/>
    <mergeCell ref="E30:H30"/>
    <mergeCell ref="A26:B30"/>
    <mergeCell ref="C26:C30"/>
    <mergeCell ref="D27:H27"/>
    <mergeCell ref="G37:H37"/>
  </mergeCells>
  <phoneticPr fontId="1" type="noConversion"/>
  <pageMargins left="0.7" right="0.7" top="0.75" bottom="0.75" header="0.3" footer="0.3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A3C6-9395-433C-B69E-F46CC8F54403}">
  <dimension ref="A1"/>
  <sheetViews>
    <sheetView workbookViewId="0">
      <selection sqref="A1:XFD1048576"/>
    </sheetView>
  </sheetViews>
  <sheetFormatPr defaultRowHeight="14.25" x14ac:dyDescent="0.25"/>
  <cols>
    <col min="1" max="16384" width="9.1406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2025-05-20T08:00:25Z</dcterms:modified>
</cp:coreProperties>
</file>