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Обоснование НМЦД" sheetId="1" r:id="rId1"/>
  </sheets>
  <calcPr calcId="144525"/>
</workbook>
</file>

<file path=xl/calcChain.xml><?xml version="1.0" encoding="utf-8"?>
<calcChain xmlns="http://schemas.openxmlformats.org/spreadsheetml/2006/main">
  <c r="R13" i="1" l="1"/>
  <c r="Q13" i="1"/>
  <c r="V13" i="1" s="1"/>
  <c r="J13" i="1"/>
  <c r="H13" i="1"/>
  <c r="F13" i="1"/>
  <c r="V16" i="1" l="1"/>
  <c r="S13" i="1"/>
  <c r="T13" i="1" s="1"/>
  <c r="U13" i="1" s="1"/>
</calcChain>
</file>

<file path=xl/sharedStrings.xml><?xml version="1.0" encoding="utf-8"?>
<sst xmlns="http://schemas.openxmlformats.org/spreadsheetml/2006/main" count="52" uniqueCount="41">
  <si>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</si>
  <si>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</si>
  <si>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</si>
  <si>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</si>
  <si>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</si>
  <si>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</si>
  <si>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</si>
  <si>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</si>
  <si>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</si>
  <si>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</si>
  <si>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</si>
  <si>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</si>
  <si>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</si>
  <si>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</si>
  <si>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</si>
  <si>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</si>
  <si>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</si>
  <si>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</si>
  <si>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</si>
  <si>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</si>
  <si>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</si>
  <si>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</si>
  <si>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</si>
  <si>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</si>
  <si>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</si>
  <si>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</si>
  <si>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</si>
  <si>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</si>
  <si>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</si>
  <si>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</si>
  <si>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</si>
  <si>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</si>
  <si>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</si>
  <si>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</si>
  <si>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>Объем поставки товара (работ, услуг)</t>
  </si>
  <si>
    <t>шт</t>
  </si>
  <si>
    <t>№3 от 28.07.2025</t>
  </si>
  <si>
    <t>№64 от 27.08.2025</t>
  </si>
  <si>
    <t>№4236 от 22.08.2025</t>
  </si>
  <si>
    <r>
  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  </r>
    <r>
      <rPr>
        <sz val="11"/>
        <color rgb="FFFF0000"/>
        <rFont val="Times New Roman"/>
        <family val="1"/>
        <charset val="204"/>
      </rPr>
      <t>Максимальное значение цены договора определяется исходя из выделенных на закупку средств,что составляет 6334190,40руб</t>
    </r>
    <r>
      <rPr>
        <sz val="11"/>
        <rFont val="Times New Roman"/>
        <family val="1"/>
        <charset val="204"/>
      </rPr>
      <t xml:space="preserve"> </t>
    </r>
  </si>
  <si>
    <t>Выполнение работ по техническому освидетельствованию и дозаправке ГОТВ модулей системы газового пожаротушения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</si>
</sst>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336186</xdr:colOff>
      <xdr:row>21</xdr:row>
      <xdr:rowOff>322058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topLeftCell="A13" zoomScale="85" zoomScaleNormal="85" workbookViewId="0">
      <selection activeCell="X24" sqref="X24"/>
    </sheetView>
  </sheetViews>
  <sheetFormatPr defaultRowHeight="13.8" x14ac:dyDescent="0.3"/>
  <cols>
    <col min="1" max="1" width="4.5546875" style="1" customWidth="1"/>
    <col min="2" max="2" width="25.6640625" style="1" customWidth="1"/>
    <col min="3" max="3" width="9.44140625" style="1" customWidth="1"/>
    <col min="4" max="4" width="10" style="1" customWidth="1"/>
    <col min="5" max="5" width="11.33203125" style="1" bestFit="1" customWidth="1"/>
    <col min="6" max="6" width="11" style="1" customWidth="1"/>
    <col min="7" max="7" width="12.33203125" style="1" bestFit="1" customWidth="1"/>
    <col min="8" max="8" width="11" style="1" customWidth="1"/>
    <col min="9" max="9" width="11.33203125" style="1" bestFit="1" customWidth="1"/>
    <col min="10" max="10" width="9.554687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2.5546875" style="2" customWidth="1"/>
    <col min="23" max="23" width="10.5546875" style="1" customWidth="1"/>
    <col min="24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2" s="3" customFormat="1" ht="12" x14ac:dyDescent="0.3">
      <c r="F1" s="4"/>
      <c r="G1" s="4"/>
      <c r="H1" s="4"/>
      <c r="V1" s="5" t="s">
        <v>0</v>
      </c>
    </row>
    <row r="2" spans="1:22" s="3" customFormat="1" ht="12" x14ac:dyDescent="0.3">
      <c r="F2" s="4"/>
      <c r="G2" s="4"/>
      <c r="H2" s="4"/>
      <c r="V2" s="5" t="s">
        <v>1</v>
      </c>
    </row>
    <row r="3" spans="1:22" s="6" customFormat="1" ht="10.199999999999999" x14ac:dyDescent="0.3"/>
    <row r="4" spans="1:22" ht="15.6" x14ac:dyDescent="0.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.6" x14ac:dyDescent="0.3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.6" x14ac:dyDescent="0.3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s="7" customFormat="1" ht="10.199999999999999" x14ac:dyDescent="0.3">
      <c r="T7" s="6"/>
      <c r="U7" s="6"/>
    </row>
    <row r="8" spans="1:22" s="8" customFormat="1" ht="15.75" customHeight="1" x14ac:dyDescent="0.3">
      <c r="A8" s="49" t="s">
        <v>5</v>
      </c>
      <c r="B8" s="49"/>
      <c r="C8" s="49"/>
      <c r="D8" s="49"/>
      <c r="E8" s="50">
        <v>6334190.4000000004</v>
      </c>
      <c r="F8" s="50"/>
      <c r="G8" s="51" t="s">
        <v>6</v>
      </c>
      <c r="H8" s="51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3">
      <c r="A10" s="52" t="s">
        <v>9</v>
      </c>
      <c r="B10" s="52" t="s">
        <v>33</v>
      </c>
      <c r="C10" s="52" t="s">
        <v>34</v>
      </c>
      <c r="D10" s="52"/>
      <c r="E10" s="53" t="s">
        <v>10</v>
      </c>
      <c r="F10" s="53"/>
      <c r="G10" s="53" t="s">
        <v>11</v>
      </c>
      <c r="H10" s="53"/>
      <c r="I10" s="53" t="s">
        <v>12</v>
      </c>
      <c r="J10" s="53"/>
      <c r="K10" s="53" t="s">
        <v>13</v>
      </c>
      <c r="L10" s="53"/>
      <c r="M10" s="53" t="s">
        <v>14</v>
      </c>
      <c r="N10" s="53"/>
      <c r="O10" s="53" t="s">
        <v>15</v>
      </c>
      <c r="P10" s="53"/>
      <c r="Q10" s="55" t="s">
        <v>16</v>
      </c>
      <c r="R10" s="52" t="s">
        <v>17</v>
      </c>
      <c r="S10" s="52" t="s">
        <v>18</v>
      </c>
      <c r="T10" s="52" t="s">
        <v>19</v>
      </c>
      <c r="U10" s="52" t="s">
        <v>20</v>
      </c>
      <c r="V10" s="55" t="s">
        <v>21</v>
      </c>
    </row>
    <row r="11" spans="1:22" ht="27" customHeight="1" x14ac:dyDescent="0.3">
      <c r="A11" s="52"/>
      <c r="B11" s="52"/>
      <c r="C11" s="52"/>
      <c r="D11" s="52"/>
      <c r="E11" s="54" t="s">
        <v>37</v>
      </c>
      <c r="F11" s="54"/>
      <c r="G11" s="54" t="s">
        <v>36</v>
      </c>
      <c r="H11" s="54"/>
      <c r="I11" s="54" t="s">
        <v>38</v>
      </c>
      <c r="J11" s="54"/>
      <c r="K11" s="54"/>
      <c r="L11" s="54"/>
      <c r="M11" s="54"/>
      <c r="N11" s="54"/>
      <c r="O11" s="54"/>
      <c r="P11" s="54"/>
      <c r="Q11" s="55"/>
      <c r="R11" s="52"/>
      <c r="S11" s="52"/>
      <c r="T11" s="52"/>
      <c r="U11" s="52"/>
      <c r="V11" s="55"/>
    </row>
    <row r="12" spans="1:22" ht="27" customHeight="1" x14ac:dyDescent="0.3">
      <c r="A12" s="52"/>
      <c r="B12" s="52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5"/>
      <c r="R12" s="52"/>
      <c r="S12" s="52"/>
      <c r="T12" s="52"/>
      <c r="U12" s="52"/>
      <c r="V12" s="55"/>
    </row>
    <row r="13" spans="1:22" ht="88.2" customHeight="1" x14ac:dyDescent="0.3">
      <c r="A13" s="44">
        <v>1</v>
      </c>
      <c r="B13" s="46" t="s">
        <v>40</v>
      </c>
      <c r="C13" s="44" t="s">
        <v>35</v>
      </c>
      <c r="D13" s="20">
        <v>1</v>
      </c>
      <c r="E13" s="42">
        <v>6296982.5</v>
      </c>
      <c r="F13" s="43">
        <f t="shared" ref="F13" si="0">E13*D13</f>
        <v>6296982.5</v>
      </c>
      <c r="G13" s="21">
        <v>9368492</v>
      </c>
      <c r="H13" s="23">
        <f t="shared" ref="H13" si="1">G13*D13</f>
        <v>9368492</v>
      </c>
      <c r="I13" s="21">
        <v>5784027.4800000004</v>
      </c>
      <c r="J13" s="43">
        <f t="shared" ref="J13" si="2">I13*D13</f>
        <v>5784027.4800000004</v>
      </c>
      <c r="K13" s="24"/>
      <c r="L13" s="22"/>
      <c r="M13" s="22"/>
      <c r="N13" s="22"/>
      <c r="O13" s="22"/>
      <c r="P13" s="23"/>
      <c r="Q13" s="22">
        <f>ROUND(AVERAGE(E13,G13,I13,K13,M13),2)</f>
        <v>7149833.9900000002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1938456.4029261479</v>
      </c>
      <c r="T13" s="26">
        <f>S13/Q13*100</f>
        <v>27.111907851809409</v>
      </c>
      <c r="U13" s="26" t="str">
        <f t="shared" ref="U13" si="4">IF(T13&lt;33,$U$8,$U$9)</f>
        <v>ОДН</v>
      </c>
      <c r="V13" s="27">
        <f t="shared" ref="V13" si="5">D13*Q13</f>
        <v>7149833.9900000002</v>
      </c>
    </row>
    <row r="14" spans="1:22" ht="27" customHeight="1" x14ac:dyDescent="0.3">
      <c r="A14" s="44">
        <v>2</v>
      </c>
      <c r="B14" s="46"/>
      <c r="C14" s="45"/>
      <c r="D14" s="20"/>
      <c r="E14" s="42"/>
      <c r="F14" s="43"/>
      <c r="G14" s="21"/>
      <c r="H14" s="23"/>
      <c r="I14" s="21"/>
      <c r="J14" s="43"/>
      <c r="K14" s="24"/>
      <c r="L14" s="22"/>
      <c r="M14" s="22"/>
      <c r="N14" s="22"/>
      <c r="O14" s="22"/>
      <c r="P14" s="23"/>
      <c r="Q14" s="22"/>
      <c r="R14" s="25"/>
      <c r="S14" s="25"/>
      <c r="T14" s="26"/>
      <c r="U14" s="26"/>
      <c r="V14" s="27"/>
    </row>
    <row r="15" spans="1:22" ht="27" customHeight="1" x14ac:dyDescent="0.3">
      <c r="A15" s="44">
        <v>3</v>
      </c>
      <c r="B15" s="46"/>
      <c r="C15" s="45"/>
      <c r="D15" s="20"/>
      <c r="E15" s="42"/>
      <c r="F15" s="43"/>
      <c r="G15" s="21"/>
      <c r="H15" s="23"/>
      <c r="I15" s="21"/>
      <c r="J15" s="43"/>
      <c r="K15" s="24"/>
      <c r="L15" s="22"/>
      <c r="M15" s="22"/>
      <c r="N15" s="22"/>
      <c r="O15" s="22"/>
      <c r="P15" s="23"/>
      <c r="Q15" s="22"/>
      <c r="R15" s="25"/>
      <c r="S15" s="25"/>
      <c r="T15" s="26"/>
      <c r="U15" s="26"/>
      <c r="V15" s="27"/>
    </row>
    <row r="16" spans="1:22" ht="27" customHeight="1" x14ac:dyDescent="0.3">
      <c r="A16" s="59" t="s">
        <v>26</v>
      </c>
      <c r="B16" s="59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>
        <f>SUM(V13:V15)</f>
        <v>7149833.9900000002</v>
      </c>
    </row>
    <row r="17" spans="1:22" ht="27" customHeight="1" x14ac:dyDescent="0.25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5"/>
      <c r="T17" s="33"/>
      <c r="U17" s="33"/>
      <c r="V17" s="33"/>
    </row>
    <row r="18" spans="1:22" ht="27" customHeight="1" x14ac:dyDescent="0.3">
      <c r="A18" s="60" t="s">
        <v>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</row>
    <row r="19" spans="1:22" ht="45" customHeight="1" x14ac:dyDescent="0.3">
      <c r="A19" s="63" t="s">
        <v>39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</row>
    <row r="20" spans="1:22" ht="27" customHeight="1" x14ac:dyDescent="0.3">
      <c r="A20" s="56" t="s">
        <v>28</v>
      </c>
      <c r="B20" s="57"/>
      <c r="C20" s="58" t="s">
        <v>29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27" customHeight="1" x14ac:dyDescent="0.3">
      <c r="A21" s="56" t="s">
        <v>30</v>
      </c>
      <c r="B21" s="57"/>
      <c r="C21" s="58" t="s">
        <v>31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27" customHeight="1" x14ac:dyDescent="0.3">
      <c r="A22" s="56" t="s">
        <v>18</v>
      </c>
      <c r="B22" s="57"/>
      <c r="C22" s="58" t="s">
        <v>32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27" customHeight="1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27" customHeight="1" x14ac:dyDescent="0.3">
      <c r="B24" s="37"/>
      <c r="C24" s="37"/>
      <c r="D24" s="38"/>
      <c r="E24" s="39"/>
      <c r="F24" s="4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S24" s="39"/>
      <c r="T24" s="39"/>
      <c r="U24" s="39"/>
      <c r="V24" s="39"/>
    </row>
    <row r="25" spans="1:22" ht="27" customHeight="1" x14ac:dyDescent="0.3"/>
    <row r="26" spans="1:22" ht="27" customHeight="1" x14ac:dyDescent="0.3"/>
    <row r="27" spans="1:22" ht="27" customHeight="1" x14ac:dyDescent="0.3"/>
    <row r="28" spans="1:22" ht="27" customHeight="1" x14ac:dyDescent="0.3"/>
    <row r="29" spans="1:22" ht="27" customHeight="1" x14ac:dyDescent="0.3"/>
    <row r="30" spans="1:22" ht="27" customHeight="1" x14ac:dyDescent="0.3"/>
    <row r="31" spans="1:22" ht="27" customHeight="1" x14ac:dyDescent="0.3"/>
    <row r="32" spans="1:22" ht="27" customHeight="1" x14ac:dyDescent="0.3"/>
    <row r="33" ht="27" customHeight="1" x14ac:dyDescent="0.3"/>
    <row r="34" ht="27" customHeight="1" x14ac:dyDescent="0.3"/>
    <row r="35" ht="27" customHeight="1" x14ac:dyDescent="0.3"/>
    <row r="36" ht="27" customHeight="1" x14ac:dyDescent="0.3"/>
    <row r="37" ht="27" customHeight="1" x14ac:dyDescent="0.3"/>
    <row r="38" ht="27" customHeight="1" x14ac:dyDescent="0.3"/>
    <row r="39" ht="27" customHeight="1" x14ac:dyDescent="0.3"/>
    <row r="40" ht="27" customHeight="1" x14ac:dyDescent="0.3"/>
    <row r="41" ht="27" customHeight="1" x14ac:dyDescent="0.3"/>
    <row r="42" ht="27" customHeight="1" x14ac:dyDescent="0.3"/>
    <row r="43" ht="27" customHeight="1" x14ac:dyDescent="0.3"/>
    <row r="44" ht="27" customHeight="1" x14ac:dyDescent="0.3"/>
    <row r="45" ht="27" customHeight="1" x14ac:dyDescent="0.3"/>
    <row r="46" ht="27" customHeight="1" x14ac:dyDescent="0.3"/>
    <row r="47" ht="27" customHeight="1" x14ac:dyDescent="0.3"/>
    <row r="48" ht="27" customHeight="1" x14ac:dyDescent="0.3"/>
    <row r="49" spans="1:22" ht="27" customHeight="1" x14ac:dyDescent="0.3"/>
    <row r="50" spans="1:22" ht="27" customHeight="1" x14ac:dyDescent="0.3"/>
    <row r="51" spans="1:22" ht="27" customHeight="1" x14ac:dyDescent="0.3"/>
    <row r="52" spans="1:22" ht="27" customHeight="1" x14ac:dyDescent="0.3"/>
    <row r="53" spans="1:22" ht="27" customHeight="1" x14ac:dyDescent="0.3"/>
    <row r="54" spans="1:22" ht="27" customHeight="1" x14ac:dyDescent="0.3"/>
    <row r="55" spans="1:22" ht="27" customHeight="1" x14ac:dyDescent="0.3"/>
    <row r="56" spans="1:22" ht="27" customHeight="1" x14ac:dyDescent="0.3"/>
    <row r="57" spans="1:22" ht="27" customHeight="1" x14ac:dyDescent="0.3"/>
    <row r="58" spans="1:22" ht="27" customHeight="1" x14ac:dyDescent="0.3"/>
    <row r="59" spans="1:22" ht="27" customHeight="1" x14ac:dyDescent="0.3"/>
    <row r="60" spans="1:22" ht="27" customHeight="1" x14ac:dyDescent="0.3"/>
    <row r="61" spans="1:22" ht="27" customHeight="1" x14ac:dyDescent="0.3"/>
    <row r="62" spans="1:22" s="28" customFormat="1" ht="27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</row>
    <row r="63" spans="1:22" s="33" customForma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</row>
    <row r="65" ht="52.5" customHeight="1" x14ac:dyDescent="0.3"/>
    <row r="66" ht="100.5" customHeight="1" x14ac:dyDescent="0.3"/>
    <row r="67" ht="57.75" customHeight="1" x14ac:dyDescent="0.3"/>
    <row r="68" ht="44.25" customHeight="1" x14ac:dyDescent="0.3"/>
  </sheetData>
  <mergeCells count="36">
    <mergeCell ref="A21:B21"/>
    <mergeCell ref="C21:V21"/>
    <mergeCell ref="A22:B22"/>
    <mergeCell ref="C22:V22"/>
    <mergeCell ref="A16:B16"/>
    <mergeCell ref="A18:V18"/>
    <mergeCell ref="A19:V19"/>
    <mergeCell ref="A20:B20"/>
    <mergeCell ref="C20:V20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hp105</cp:lastModifiedBy>
  <cp:revision>3</cp:revision>
  <dcterms:created xsi:type="dcterms:W3CDTF">2021-01-18T05:46:41Z</dcterms:created>
  <dcterms:modified xsi:type="dcterms:W3CDTF">2025-09-02T14:01:15Z</dcterms:modified>
</cp:coreProperties>
</file>