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75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I10" i="1" l="1"/>
  <c r="J10" i="1"/>
  <c r="J9" i="1"/>
  <c r="K9" i="1" s="1"/>
  <c r="K11" i="1" s="1"/>
  <c r="I9" i="1" l="1"/>
</calcChain>
</file>

<file path=xl/sharedStrings.xml><?xml version="1.0" encoding="utf-8"?>
<sst xmlns="http://schemas.openxmlformats.org/spreadsheetml/2006/main" count="28" uniqueCount="23">
  <si>
    <t>Обоснование НМЦД методом сопоставимых рыночных цен (анализ рынка) 
для закупки конкурентным способом</t>
  </si>
  <si>
    <t>№ п/п</t>
  </si>
  <si>
    <t>Наименование каждой единицы товара, работы, услуги (предмет закупки)</t>
  </si>
  <si>
    <t>Ед. изм.</t>
  </si>
  <si>
    <t>Кол-во</t>
  </si>
  <si>
    <t>Общая стоимость закупки, руб. без НДС</t>
  </si>
  <si>
    <t>х</t>
  </si>
  <si>
    <t>V - коэффициент вариации, %</t>
  </si>
  <si>
    <t xml:space="preserve"> Среднее квадратичное отклонение  
    </t>
  </si>
  <si>
    <t>Средняя арифмитическая цена за ед.</t>
  </si>
  <si>
    <t>Приложение №2 к документации о закупке</t>
  </si>
  <si>
    <t xml:space="preserve">Технические характеристики товара соответствуют характеристикам, указанным в описании объека закупки (техническом задании). </t>
  </si>
  <si>
    <t xml:space="preserve">ИТОГО </t>
  </si>
  <si>
    <t>Стол</t>
  </si>
  <si>
    <t>Ванна</t>
  </si>
  <si>
    <t>шт.</t>
  </si>
  <si>
    <t xml:space="preserve">Информация о рыночных ценах за ед. изм., руб. </t>
  </si>
  <si>
    <t>НМЦД составляет: 166 681,53 руб.</t>
  </si>
  <si>
    <t>В цену товара входят все расходы Поставщика, необходимые для осуществления им своих обязательств по договору в полном объеме и надлежащего качества, в том числе все подлежащие к уплате налоги, сборы и другие обязательные платежи, расходы на упаковку, маркировку, страхование, сертификацию, транспортные расходы по доставке товара до места поставки, затраты по хранению товара на складе Поставщика, стоимость всех необходимых погрузочно-разгрузочных работ, и иные расходы, связанные с поставкой товара.</t>
  </si>
  <si>
    <t xml:space="preserve"> на поставку металлических моек и столов</t>
  </si>
  <si>
    <t>КП вх №1                 от 26.09.2025</t>
  </si>
  <si>
    <t>КП вх №2                   от 06.10.2025</t>
  </si>
  <si>
    <t>КП вх №3                от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</si>
</sst>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9.5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0" borderId="10" applyNumberFormat="0" applyFont="0" applyFill="0" applyBorder="0" applyAlignment="0">
      <alignment horizontal="center" vertical="center" wrapText="1"/>
    </xf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8" xfId="0" applyFont="1" applyBorder="1"/>
    <xf numFmtId="0" fontId="13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3">
    <cellStyle name="vjq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4</xdr:row>
      <xdr:rowOff>914400</xdr:rowOff>
    </xdr:from>
    <xdr:to>
      <xdr:col>7</xdr:col>
      <xdr:colOff>1343025</xdr:colOff>
      <xdr:row>4</xdr:row>
      <xdr:rowOff>1362075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59080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6</xdr:row>
      <xdr:rowOff>161925</xdr:rowOff>
    </xdr:from>
    <xdr:to>
      <xdr:col>7</xdr:col>
      <xdr:colOff>1047750</xdr:colOff>
      <xdr:row>7</xdr:row>
      <xdr:rowOff>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971550"/>
          <a:ext cx="1019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4</xdr:row>
      <xdr:rowOff>1057275</xdr:rowOff>
    </xdr:from>
    <xdr:to>
      <xdr:col>8</xdr:col>
      <xdr:colOff>733425</xdr:colOff>
      <xdr:row>4</xdr:row>
      <xdr:rowOff>1400175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73367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6</xdr:row>
      <xdr:rowOff>266700</xdr:rowOff>
    </xdr:from>
    <xdr:to>
      <xdr:col>8</xdr:col>
      <xdr:colOff>866775</xdr:colOff>
      <xdr:row>7</xdr:row>
      <xdr:rowOff>0</xdr:rowOff>
    </xdr:to>
    <xdr:pic>
      <xdr:nvPicPr>
        <xdr:cNvPr id="11" name="Picture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7632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G22" sqref="G22"/>
    </sheetView>
  </sheetViews>
  <sheetFormatPr defaultRowHeight="15" x14ac:dyDescent="0.25"/>
  <cols>
    <col min="2" max="2" width="35.7109375" customWidth="1"/>
    <col min="5" max="5" width="17" customWidth="1"/>
    <col min="6" max="6" width="16.5703125" customWidth="1"/>
    <col min="7" max="7" width="16" customWidth="1"/>
    <col min="8" max="8" width="18.140625" customWidth="1"/>
    <col min="9" max="9" width="15.7109375" customWidth="1"/>
    <col min="10" max="10" width="16" customWidth="1"/>
    <col min="11" max="11" width="15.28515625" customWidth="1"/>
    <col min="12" max="12" width="13" customWidth="1"/>
  </cols>
  <sheetData>
    <row r="1" spans="1:12" x14ac:dyDescent="0.25">
      <c r="I1" s="30" t="s">
        <v>10</v>
      </c>
      <c r="J1" s="30"/>
      <c r="K1" s="30"/>
    </row>
    <row r="3" spans="1:12" ht="19.5" thickBot="1" x14ac:dyDescent="0.3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"/>
    </row>
    <row r="4" spans="1:12" ht="27.6" customHeight="1" thickBot="1" x14ac:dyDescent="0.3">
      <c r="A4" s="1"/>
      <c r="B4" s="1"/>
      <c r="C4" s="23" t="s">
        <v>19</v>
      </c>
      <c r="D4" s="24"/>
      <c r="E4" s="24"/>
      <c r="F4" s="24"/>
      <c r="G4" s="24"/>
      <c r="H4" s="24"/>
      <c r="I4" s="25"/>
      <c r="J4" s="1"/>
      <c r="K4" s="1"/>
      <c r="L4" s="1"/>
    </row>
    <row r="5" spans="1:12" ht="29.25" customHeight="1" x14ac:dyDescent="0.25">
      <c r="A5" s="32" t="s">
        <v>1</v>
      </c>
      <c r="B5" s="32" t="s">
        <v>2</v>
      </c>
      <c r="C5" s="32" t="s">
        <v>3</v>
      </c>
      <c r="D5" s="32" t="s">
        <v>4</v>
      </c>
      <c r="E5" s="33" t="s">
        <v>16</v>
      </c>
      <c r="F5" s="33"/>
      <c r="G5" s="33"/>
      <c r="H5" s="36" t="s">
        <v>8</v>
      </c>
      <c r="I5" s="36" t="s">
        <v>7</v>
      </c>
      <c r="J5" s="34" t="s">
        <v>9</v>
      </c>
      <c r="K5" s="32" t="s">
        <v>5</v>
      </c>
      <c r="L5" s="1"/>
    </row>
    <row r="6" spans="1:12" x14ac:dyDescent="0.25">
      <c r="A6" s="32"/>
      <c r="B6" s="32"/>
      <c r="C6" s="32"/>
      <c r="D6" s="32"/>
      <c r="E6" s="32" t="s">
        <v>20</v>
      </c>
      <c r="F6" s="32" t="s">
        <v>21</v>
      </c>
      <c r="G6" s="32" t="s">
        <v>22</v>
      </c>
      <c r="H6" s="37"/>
      <c r="I6" s="37"/>
      <c r="J6" s="35"/>
      <c r="K6" s="32"/>
      <c r="L6" s="1"/>
    </row>
    <row r="7" spans="1:12" ht="48" customHeight="1" x14ac:dyDescent="0.25">
      <c r="A7" s="32"/>
      <c r="B7" s="32"/>
      <c r="C7" s="32"/>
      <c r="D7" s="32"/>
      <c r="E7" s="32"/>
      <c r="F7" s="32"/>
      <c r="G7" s="32"/>
      <c r="H7" s="38"/>
      <c r="I7" s="38"/>
      <c r="J7" s="35"/>
      <c r="K7" s="32"/>
      <c r="L7" s="1"/>
    </row>
    <row r="8" spans="1:12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1"/>
    </row>
    <row r="9" spans="1:12" x14ac:dyDescent="0.25">
      <c r="A9" s="14">
        <v>1</v>
      </c>
      <c r="B9" s="19" t="s">
        <v>13</v>
      </c>
      <c r="C9" s="13" t="s">
        <v>15</v>
      </c>
      <c r="D9" s="20">
        <v>9</v>
      </c>
      <c r="E9" s="21">
        <v>6520</v>
      </c>
      <c r="F9" s="21">
        <v>6846</v>
      </c>
      <c r="G9" s="21">
        <v>6950</v>
      </c>
      <c r="H9" s="3">
        <f>ROUND(STDEV(E9:G9),2)</f>
        <v>224.35</v>
      </c>
      <c r="I9" s="3">
        <f>ROUND(H9/J9*100,2)</f>
        <v>3.31</v>
      </c>
      <c r="J9" s="3">
        <f>(E9+F9+G9)/3</f>
        <v>6772</v>
      </c>
      <c r="K9" s="3">
        <f>D9*J9</f>
        <v>60948</v>
      </c>
      <c r="L9" s="1"/>
    </row>
    <row r="10" spans="1:12" x14ac:dyDescent="0.25">
      <c r="A10" s="18">
        <v>2</v>
      </c>
      <c r="B10" s="19" t="s">
        <v>14</v>
      </c>
      <c r="C10" s="13" t="s">
        <v>15</v>
      </c>
      <c r="D10" s="20">
        <v>9</v>
      </c>
      <c r="E10" s="21">
        <v>11290</v>
      </c>
      <c r="F10" s="21">
        <v>11854.5</v>
      </c>
      <c r="G10" s="21">
        <v>12100</v>
      </c>
      <c r="H10" s="3">
        <f>ROUND(STDEV(E10:G10),2)</f>
        <v>415.34</v>
      </c>
      <c r="I10" s="3">
        <f>ROUND(H10/J10*100,2)</f>
        <v>3.54</v>
      </c>
      <c r="J10" s="3">
        <f>(E10+F10+G10)/3</f>
        <v>11748.166666666666</v>
      </c>
      <c r="K10" s="3">
        <v>105733.53</v>
      </c>
      <c r="L10" s="1"/>
    </row>
    <row r="11" spans="1:12" x14ac:dyDescent="0.25">
      <c r="A11" s="4"/>
      <c r="B11" s="4" t="s">
        <v>12</v>
      </c>
      <c r="C11" s="5" t="s">
        <v>6</v>
      </c>
      <c r="D11" s="5" t="s">
        <v>6</v>
      </c>
      <c r="E11" s="5" t="s">
        <v>6</v>
      </c>
      <c r="F11" s="5" t="s">
        <v>6</v>
      </c>
      <c r="G11" s="15"/>
      <c r="H11" s="5"/>
      <c r="I11" s="5"/>
      <c r="J11" s="5" t="s">
        <v>6</v>
      </c>
      <c r="K11" s="22">
        <f>SUM(K9:K10)</f>
        <v>166681.53</v>
      </c>
      <c r="L11" s="1"/>
    </row>
    <row r="12" spans="1:12" ht="15" customHeight="1" x14ac:dyDescent="0.25">
      <c r="A12" s="27"/>
      <c r="B12" s="27"/>
      <c r="C12" s="27"/>
      <c r="D12" s="27"/>
      <c r="E12" s="16"/>
      <c r="F12" s="16"/>
      <c r="G12" s="16"/>
      <c r="H12" s="17"/>
      <c r="I12" s="17"/>
      <c r="J12" s="17"/>
      <c r="K12" s="17"/>
      <c r="L12" s="1"/>
    </row>
    <row r="14" spans="1:12" ht="15.6" customHeight="1" x14ac:dyDescent="0.25">
      <c r="A14" s="28" t="s">
        <v>17</v>
      </c>
      <c r="B14" s="28"/>
      <c r="C14" s="28"/>
      <c r="D14" s="28"/>
      <c r="E14" s="28"/>
      <c r="F14" s="28"/>
      <c r="G14" s="28"/>
      <c r="H14" s="28"/>
      <c r="I14" s="28"/>
    </row>
    <row r="15" spans="1:12" x14ac:dyDescent="0.25">
      <c r="A15" s="29" t="s">
        <v>11</v>
      </c>
      <c r="B15" s="29"/>
      <c r="C15" s="29"/>
      <c r="D15" s="29"/>
      <c r="E15" s="29"/>
      <c r="F15" s="29"/>
      <c r="G15" s="29"/>
      <c r="H15" s="29"/>
      <c r="I15" s="29"/>
    </row>
    <row r="16" spans="1:12" ht="55.15" customHeight="1" x14ac:dyDescent="0.25">
      <c r="A16" s="26" t="s">
        <v>18</v>
      </c>
      <c r="B16" s="26"/>
      <c r="C16" s="26"/>
      <c r="D16" s="26"/>
      <c r="E16" s="26"/>
      <c r="F16" s="26"/>
      <c r="G16" s="26"/>
      <c r="H16" s="26"/>
      <c r="I16" s="26"/>
    </row>
    <row r="17" spans="1:9" ht="15.75" thickBot="1" x14ac:dyDescent="0.3">
      <c r="A17" s="8"/>
      <c r="B17" s="9"/>
      <c r="C17" s="9"/>
      <c r="D17" s="10"/>
      <c r="E17" s="9"/>
      <c r="F17" s="7"/>
      <c r="G17" s="7"/>
      <c r="H17" s="7"/>
      <c r="I17" s="7"/>
    </row>
    <row r="18" spans="1:9" ht="15.75" x14ac:dyDescent="0.25">
      <c r="A18" s="8"/>
      <c r="B18" s="12"/>
      <c r="C18" s="6"/>
      <c r="D18" s="6"/>
      <c r="E18" s="6"/>
      <c r="F18" s="11"/>
      <c r="G18" s="11"/>
      <c r="H18" s="11"/>
      <c r="I18" s="11"/>
    </row>
  </sheetData>
  <mergeCells count="19">
    <mergeCell ref="I1:K1"/>
    <mergeCell ref="A3:K3"/>
    <mergeCell ref="A5:A7"/>
    <mergeCell ref="B5:B7"/>
    <mergeCell ref="C5:C7"/>
    <mergeCell ref="D5:D7"/>
    <mergeCell ref="E5:G5"/>
    <mergeCell ref="J5:J7"/>
    <mergeCell ref="K5:K7"/>
    <mergeCell ref="E6:E7"/>
    <mergeCell ref="F6:F7"/>
    <mergeCell ref="H5:H7"/>
    <mergeCell ref="I5:I7"/>
    <mergeCell ref="G6:G7"/>
    <mergeCell ref="C4:I4"/>
    <mergeCell ref="A16:I16"/>
    <mergeCell ref="A12:D12"/>
    <mergeCell ref="A14:I14"/>
    <mergeCell ref="A15:I15"/>
  </mergeCells>
  <phoneticPr fontId="15" type="noConversion"/>
  <hyperlinks>
    <hyperlink ref="J5" location="_ftn1" display="_ftn1"/>
  </hyperlink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2025-10-30T07:51:05Z</dcterms:modified>
</cp:coreProperties>
</file>