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20" windowWidth="20736" windowHeight="11700"/>
  </bookViews>
  <sheets>
    <sheet name="обоснование" sheetId="8" r:id="rId1"/>
  </sheets>
  <definedNames>
    <definedName name="_xlnm.Print_Area" localSheetId="0">обоснование!$A$3:$M$36</definedName>
  </definedNames>
  <calcPr calcId="125725"/>
</workbook>
</file>

<file path=xl/calcChain.xml><?xml version="1.0" encoding="utf-8"?>
<calcChain xmlns="http://schemas.openxmlformats.org/spreadsheetml/2006/main">
  <c r="M19" i="8"/>
  <c r="M22"/>
  <c r="M27"/>
  <c r="M30"/>
  <c r="L18"/>
  <c r="M18" s="1"/>
  <c r="L19"/>
  <c r="L20"/>
  <c r="M20" s="1"/>
  <c r="L21"/>
  <c r="M21" s="1"/>
  <c r="L22"/>
  <c r="L23"/>
  <c r="M23" s="1"/>
  <c r="L24"/>
  <c r="M24" s="1"/>
  <c r="L25"/>
  <c r="M25" s="1"/>
  <c r="L26"/>
  <c r="M26" s="1"/>
  <c r="L27"/>
  <c r="L28"/>
  <c r="M28" s="1"/>
  <c r="L29"/>
  <c r="M29" s="1"/>
  <c r="L30"/>
  <c r="E27"/>
  <c r="G27"/>
  <c r="I27"/>
  <c r="E26"/>
  <c r="G26"/>
  <c r="I26"/>
  <c r="I18"/>
  <c r="I19"/>
  <c r="I20"/>
  <c r="I21"/>
  <c r="I22"/>
  <c r="I23"/>
  <c r="I24"/>
  <c r="I25"/>
  <c r="I28"/>
  <c r="I29"/>
  <c r="I30"/>
  <c r="G18"/>
  <c r="G19"/>
  <c r="G20"/>
  <c r="G21"/>
  <c r="G22"/>
  <c r="G23"/>
  <c r="G24"/>
  <c r="G25"/>
  <c r="G28"/>
  <c r="G29"/>
  <c r="G30"/>
  <c r="E18"/>
  <c r="E19"/>
  <c r="E20"/>
  <c r="E21"/>
  <c r="E22"/>
  <c r="E23"/>
  <c r="E24"/>
  <c r="E25"/>
  <c r="E28"/>
  <c r="E29"/>
  <c r="E30"/>
  <c r="C31"/>
  <c r="M31" l="1"/>
  <c r="L17"/>
  <c r="M17" s="1"/>
  <c r="I17"/>
  <c r="I31" s="1"/>
  <c r="G17"/>
  <c r="G31" s="1"/>
  <c r="E17"/>
  <c r="E31" s="1"/>
  <c r="K31" l="1"/>
  <c r="G33" l="1"/>
</calcChain>
</file>

<file path=xl/sharedStrings.xml><?xml version="1.0" encoding="utf-8"?>
<sst xmlns="http://schemas.openxmlformats.org/spreadsheetml/2006/main" count="40" uniqueCount="34">
  <si>
    <t>№ п/п</t>
  </si>
  <si>
    <t>Наименование товара</t>
  </si>
  <si>
    <t>Кол-во</t>
  </si>
  <si>
    <t xml:space="preserve">Цена </t>
  </si>
  <si>
    <t>Сумма</t>
  </si>
  <si>
    <t>Начальная (максимальная)  цена ед.товара, руб.</t>
  </si>
  <si>
    <t>Начальная (максимальная)  цена договора, руб.</t>
  </si>
  <si>
    <t xml:space="preserve">По данным анализа рынка начальная (максимальная) цена договора составила </t>
  </si>
  <si>
    <t>рублей.</t>
  </si>
  <si>
    <t xml:space="preserve">     В целях применения метода сопоставимых рыночных цен (анализа рынка) Заказчиком запрошена информация о ценах товаров, работ, услуг у поставщиков (подрядчиков, исполнителей), осуществляющих поставки идентичных (однородных) товаров, работ, услуг, планируемых к закупке. </t>
  </si>
  <si>
    <t>Цены товаров (работ , услуг), лиц осуществляющих поставки товаров (работ, услуг), являющихся предметом исследования, руб.</t>
  </si>
  <si>
    <t>Приложение №_______</t>
  </si>
  <si>
    <t>Предложение 1</t>
  </si>
  <si>
    <t>Предложение 2</t>
  </si>
  <si>
    <t>Предложение 3</t>
  </si>
  <si>
    <r>
      <t xml:space="preserve">     При определении начальной (максимальной) цены договора методом сопоставимых рыночных цен (анализа рынка) Заказчиком в качестве обоснования начальной (максимальной) цены договора применяется полученное им </t>
    </r>
    <r>
      <rPr>
        <u/>
        <sz val="10"/>
        <color theme="1"/>
        <rFont val="Times New Roman"/>
        <family val="1"/>
        <charset val="204"/>
      </rPr>
      <t>минимальное</t>
    </r>
    <r>
      <rPr>
        <sz val="10"/>
        <color theme="1"/>
        <rFont val="Times New Roman"/>
        <family val="1"/>
        <charset val="204"/>
      </rPr>
      <t xml:space="preserve"> ценовое предложение.</t>
    </r>
  </si>
  <si>
    <t>АУ СОН ТО и ДПО  «Региональный центр активного долголетия, геронтологии и реабилитации»</t>
  </si>
  <si>
    <t xml:space="preserve">     Начальная (максимальная) цена договора определена методом сопоставимых рыночных цен (анализа рынка), в соответствии  Положением о закупке на основании информации о рыночных ценах идентичных (однородных) товаров, работ, услуг, планируемых к закупке.</t>
  </si>
  <si>
    <t>Горбуша с/м</t>
  </si>
  <si>
    <t>Лосось с/м</t>
  </si>
  <si>
    <t>Минтай с/м</t>
  </si>
  <si>
    <t>Муксун с/м</t>
  </si>
  <si>
    <t>Пикша с/м</t>
  </si>
  <si>
    <t>Ряпушка с/м</t>
  </si>
  <si>
    <t>Форель с/м</t>
  </si>
  <si>
    <t>Кета с/м</t>
  </si>
  <si>
    <t>Кальмар с/м</t>
  </si>
  <si>
    <t>Щука с/м</t>
  </si>
  <si>
    <t>Филе судака с/м</t>
  </si>
  <si>
    <t>Цена на товар включает в себя помимо стоимости товара, все расходы, в том числе транспортные расходы, расходы по погрузке и выгрузке товара на склад Заказчика, доставке, оформления необходимой документации, таможенной очистки, сертификации, страховые расходы, а также налоги и сборы, и другие платежи, установленные действующим законодательством Российской Федерации</t>
  </si>
  <si>
    <t>Филе пангасиуса с/м б/ш</t>
  </si>
  <si>
    <t>Крабовое мясо 200 гр в/у</t>
  </si>
  <si>
    <t>Скумбрия с/м атлантическая б/г</t>
  </si>
  <si>
    <t>Обоснование начальной (максимальной) цены договора на поставку рыбной продукции на 2026 г.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</si>
</sst>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1" fillId="2" borderId="0" xfId="0" applyNumberFormat="1" applyFont="1" applyFill="1"/>
    <xf numFmtId="0" fontId="1" fillId="2" borderId="0" xfId="0" applyFont="1" applyFill="1" applyAlignment="1">
      <alignment horizontal="right" vertical="top"/>
    </xf>
    <xf numFmtId="4" fontId="5" fillId="2" borderId="0" xfId="0" applyNumberFormat="1" applyFont="1" applyFill="1" applyAlignment="1">
      <alignment horizontal="center"/>
    </xf>
    <xf numFmtId="4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4" fontId="5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Alignment="1"/>
    <xf numFmtId="0" fontId="1" fillId="0" borderId="0" xfId="0" applyFont="1" applyBorder="1"/>
    <xf numFmtId="3" fontId="5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2" borderId="5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43" fontId="6" fillId="0" borderId="0" xfId="6" applyFont="1"/>
    <xf numFmtId="2" fontId="1" fillId="0" borderId="0" xfId="0" applyNumberFormat="1" applyFont="1" applyBorder="1" applyAlignment="1">
      <alignment horizontal="center" vertical="center"/>
    </xf>
    <xf numFmtId="43" fontId="1" fillId="0" borderId="0" xfId="6" applyFont="1" applyBorder="1"/>
    <xf numFmtId="0" fontId="6" fillId="0" borderId="0" xfId="0" applyFont="1" applyBorder="1"/>
    <xf numFmtId="0" fontId="1" fillId="0" borderId="0" xfId="0" applyFont="1" applyBorder="1" applyAlignment="1">
      <alignment horizontal="justify"/>
    </xf>
    <xf numFmtId="43" fontId="1" fillId="0" borderId="0" xfId="6" applyFont="1" applyBorder="1" applyAlignment="1">
      <alignment horizontal="center" vertical="center"/>
    </xf>
    <xf numFmtId="43" fontId="6" fillId="0" borderId="0" xfId="6" applyFont="1" applyBorder="1" applyAlignment="1">
      <alignment horizontal="justify"/>
    </xf>
    <xf numFmtId="0" fontId="6" fillId="0" borderId="0" xfId="0" applyFont="1" applyBorder="1" applyAlignment="1">
      <alignment horizontal="justify"/>
    </xf>
    <xf numFmtId="2" fontId="1" fillId="0" borderId="0" xfId="0" applyNumberFormat="1" applyFont="1" applyBorder="1"/>
    <xf numFmtId="43" fontId="6" fillId="0" borderId="0" xfId="6" applyFont="1" applyBorder="1"/>
    <xf numFmtId="4" fontId="5" fillId="2" borderId="10" xfId="0" applyNumberFormat="1" applyFont="1" applyFill="1" applyBorder="1" applyAlignment="1">
      <alignment horizontal="center" vertical="center"/>
    </xf>
    <xf numFmtId="43" fontId="1" fillId="2" borderId="0" xfId="6" applyFont="1" applyFill="1" applyBorder="1"/>
    <xf numFmtId="43" fontId="6" fillId="2" borderId="0" xfId="6" applyFont="1" applyFill="1" applyBorder="1"/>
    <xf numFmtId="43" fontId="5" fillId="2" borderId="0" xfId="6" applyFont="1" applyFill="1" applyBorder="1"/>
    <xf numFmtId="43" fontId="8" fillId="2" borderId="0" xfId="6" applyFont="1" applyFill="1" applyBorder="1"/>
    <xf numFmtId="44" fontId="8" fillId="2" borderId="0" xfId="6" applyNumberFormat="1" applyFont="1" applyFill="1" applyBorder="1"/>
    <xf numFmtId="2" fontId="11" fillId="2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Border="1"/>
    <xf numFmtId="43" fontId="1" fillId="0" borderId="0" xfId="6" applyFont="1"/>
    <xf numFmtId="43" fontId="12" fillId="0" borderId="0" xfId="6" applyFont="1" applyBorder="1" applyAlignment="1">
      <alignment horizontal="left" wrapText="1"/>
    </xf>
    <xf numFmtId="43" fontId="5" fillId="0" borderId="0" xfId="6" applyFont="1" applyBorder="1" applyAlignment="1">
      <alignment horizontal="center" vertical="center"/>
    </xf>
    <xf numFmtId="43" fontId="1" fillId="0" borderId="0" xfId="6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4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43" fontId="5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9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43" fontId="9" fillId="0" borderId="0" xfId="6" applyFont="1" applyBorder="1" applyAlignment="1">
      <alignment horizontal="left" wrapText="1"/>
    </xf>
    <xf numFmtId="0" fontId="10" fillId="0" borderId="0" xfId="6" applyNumberFormat="1" applyFont="1" applyBorder="1" applyAlignment="1">
      <alignment horizontal="center" wrapText="1"/>
    </xf>
    <xf numFmtId="43" fontId="5" fillId="0" borderId="0" xfId="6" applyFont="1" applyBorder="1"/>
    <xf numFmtId="43" fontId="1" fillId="0" borderId="0" xfId="6" applyFont="1" applyBorder="1" applyAlignment="1"/>
    <xf numFmtId="0" fontId="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wrapText="1"/>
    </xf>
  </cellXfs>
  <cellStyles count="7">
    <cellStyle name="Обычный" xfId="0" builtinId="0"/>
    <cellStyle name="Обычный 2" xfId="5"/>
    <cellStyle name="Обычный 2 2" xfId="3"/>
    <cellStyle name="Обычный 3" xfId="2"/>
    <cellStyle name="Обычный 3 2" xfId="4"/>
    <cellStyle name="Обычный 3 3" xfId="1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3"/>
  <sheetViews>
    <sheetView tabSelected="1" topLeftCell="A13" zoomScaleNormal="100" workbookViewId="0">
      <selection activeCell="G11" sqref="G11"/>
    </sheetView>
  </sheetViews>
  <sheetFormatPr defaultColWidth="9.109375" defaultRowHeight="13.8"/>
  <cols>
    <col min="1" max="1" width="3.6640625" style="6" bestFit="1" customWidth="1"/>
    <col min="2" max="2" width="46.109375" style="6" customWidth="1"/>
    <col min="3" max="3" width="9.88671875" style="6" customWidth="1"/>
    <col min="4" max="4" width="18.21875" style="7" customWidth="1"/>
    <col min="5" max="5" width="13.44140625" style="6" customWidth="1"/>
    <col min="6" max="6" width="14.21875" style="6" bestFit="1" customWidth="1"/>
    <col min="7" max="7" width="15" style="6" customWidth="1"/>
    <col min="8" max="8" width="15.6640625" style="6" customWidth="1"/>
    <col min="9" max="9" width="17.33203125" style="6" customWidth="1"/>
    <col min="10" max="10" width="25.109375" style="6" hidden="1" customWidth="1"/>
    <col min="11" max="11" width="13.44140625" style="6" hidden="1" customWidth="1"/>
    <col min="12" max="12" width="14.5546875" style="8" customWidth="1"/>
    <col min="13" max="13" width="13.5546875" style="8" customWidth="1"/>
    <col min="14" max="15" width="9.21875" style="8" bestFit="1" customWidth="1"/>
    <col min="16" max="16" width="14" style="8" bestFit="1" customWidth="1"/>
    <col min="17" max="16384" width="9.109375" style="8"/>
  </cols>
  <sheetData>
    <row r="1" spans="1:14">
      <c r="G1" s="6" t="s">
        <v>11</v>
      </c>
      <c r="L1" s="6"/>
      <c r="M1" s="6"/>
      <c r="N1" s="6"/>
    </row>
    <row r="2" spans="1:14">
      <c r="L2" s="6"/>
      <c r="M2" s="6"/>
      <c r="N2" s="6"/>
    </row>
    <row r="3" spans="1:14">
      <c r="D3" s="6"/>
      <c r="E3" s="6" t="s">
        <v>16</v>
      </c>
      <c r="K3" s="9"/>
      <c r="L3" s="6"/>
      <c r="M3" s="6"/>
      <c r="N3" s="6"/>
    </row>
    <row r="4" spans="1:14" ht="10.5" customHeight="1">
      <c r="D4" s="6"/>
      <c r="L4" s="6"/>
      <c r="M4" s="6"/>
      <c r="N4" s="6"/>
    </row>
    <row r="5" spans="1:14">
      <c r="A5" s="84" t="s">
        <v>33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6"/>
    </row>
    <row r="6" spans="1:14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6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6"/>
      <c r="N7" s="6"/>
    </row>
    <row r="8" spans="1:14" ht="30" customHeight="1">
      <c r="A8" s="86" t="s">
        <v>17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6"/>
    </row>
    <row r="9" spans="1:14" ht="30" customHeight="1">
      <c r="A9" s="87" t="s">
        <v>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6"/>
    </row>
    <row r="10" spans="1:14" ht="32.25" customHeight="1">
      <c r="A10" s="87" t="s">
        <v>15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6"/>
    </row>
    <row r="11" spans="1:14" ht="9" customHeight="1">
      <c r="D11" s="6"/>
      <c r="L11" s="6"/>
      <c r="M11" s="6"/>
      <c r="N11" s="6"/>
    </row>
    <row r="12" spans="1:14" ht="9" customHeight="1">
      <c r="D12" s="6"/>
      <c r="L12" s="6"/>
      <c r="M12" s="6"/>
      <c r="N12" s="6"/>
    </row>
    <row r="13" spans="1:14" s="12" customFormat="1" ht="37.5" customHeight="1">
      <c r="A13" s="70" t="s">
        <v>0</v>
      </c>
      <c r="B13" s="70" t="s">
        <v>1</v>
      </c>
      <c r="C13" s="70" t="s">
        <v>2</v>
      </c>
      <c r="D13" s="74" t="s">
        <v>10</v>
      </c>
      <c r="E13" s="75"/>
      <c r="F13" s="75"/>
      <c r="G13" s="75"/>
      <c r="H13" s="75"/>
      <c r="I13" s="75"/>
      <c r="J13" s="75"/>
      <c r="K13" s="75"/>
      <c r="L13" s="75"/>
      <c r="M13" s="75"/>
      <c r="N13" s="11"/>
    </row>
    <row r="14" spans="1:14" s="12" customFormat="1" ht="15.75" customHeight="1">
      <c r="A14" s="70"/>
      <c r="B14" s="70"/>
      <c r="C14" s="70"/>
      <c r="D14" s="78" t="s">
        <v>12</v>
      </c>
      <c r="E14" s="79"/>
      <c r="F14" s="81" t="s">
        <v>13</v>
      </c>
      <c r="G14" s="82"/>
      <c r="H14" s="81" t="s">
        <v>14</v>
      </c>
      <c r="I14" s="82"/>
      <c r="J14" s="72"/>
      <c r="K14" s="73"/>
      <c r="L14" s="76" t="s">
        <v>5</v>
      </c>
      <c r="M14" s="76" t="s">
        <v>6</v>
      </c>
      <c r="N14" s="11"/>
    </row>
    <row r="15" spans="1:14" s="12" customFormat="1" ht="57.75" customHeight="1">
      <c r="A15" s="70"/>
      <c r="B15" s="70"/>
      <c r="C15" s="70"/>
      <c r="D15" s="80"/>
      <c r="E15" s="73"/>
      <c r="F15" s="72"/>
      <c r="G15" s="83"/>
      <c r="H15" s="72"/>
      <c r="I15" s="83"/>
      <c r="J15" s="3" t="s">
        <v>3</v>
      </c>
      <c r="K15" s="3" t="s">
        <v>4</v>
      </c>
      <c r="L15" s="76"/>
      <c r="M15" s="76"/>
      <c r="N15" s="11"/>
    </row>
    <row r="16" spans="1:14" s="12" customFormat="1" ht="35.25" customHeight="1">
      <c r="A16" s="70"/>
      <c r="B16" s="70"/>
      <c r="C16" s="70"/>
      <c r="D16" s="27" t="s">
        <v>3</v>
      </c>
      <c r="E16" s="1" t="s">
        <v>4</v>
      </c>
      <c r="F16" s="3" t="s">
        <v>3</v>
      </c>
      <c r="G16" s="3" t="s">
        <v>4</v>
      </c>
      <c r="H16" s="3" t="s">
        <v>3</v>
      </c>
      <c r="I16" s="3" t="s">
        <v>4</v>
      </c>
      <c r="J16" s="3"/>
      <c r="K16" s="3"/>
      <c r="L16" s="77"/>
      <c r="M16" s="77"/>
      <c r="N16" s="11"/>
    </row>
    <row r="17" spans="1:16" s="12" customFormat="1" ht="14.4">
      <c r="A17" s="26">
        <v>1</v>
      </c>
      <c r="B17" s="31" t="s">
        <v>18</v>
      </c>
      <c r="C17" s="32">
        <v>8000</v>
      </c>
      <c r="D17" s="28">
        <v>790</v>
      </c>
      <c r="E17" s="2">
        <f>C17*D17</f>
        <v>6320000</v>
      </c>
      <c r="F17" s="4">
        <v>830</v>
      </c>
      <c r="G17" s="4">
        <f>F17*C17</f>
        <v>6640000</v>
      </c>
      <c r="H17" s="4">
        <v>750</v>
      </c>
      <c r="I17" s="4">
        <f>C17*H17</f>
        <v>6000000</v>
      </c>
      <c r="J17" s="4"/>
      <c r="K17" s="4"/>
      <c r="L17" s="13">
        <f t="shared" ref="L17:L30" si="0">MIN(D17,F17,H17)</f>
        <v>750</v>
      </c>
      <c r="M17" s="49">
        <f>L17*C17</f>
        <v>6000000</v>
      </c>
      <c r="N17" s="44"/>
      <c r="O17" s="45"/>
      <c r="P17" s="45"/>
    </row>
    <row r="18" spans="1:16" s="12" customFormat="1" ht="14.4">
      <c r="A18" s="59">
        <v>2</v>
      </c>
      <c r="B18" s="31" t="s">
        <v>19</v>
      </c>
      <c r="C18" s="32">
        <v>250</v>
      </c>
      <c r="D18" s="28">
        <v>2100</v>
      </c>
      <c r="E18" s="2">
        <f t="shared" ref="E18:E20" si="1">C18*D18</f>
        <v>525000</v>
      </c>
      <c r="F18" s="4">
        <v>2160</v>
      </c>
      <c r="G18" s="4">
        <f t="shared" ref="G18:G20" si="2">F18*C18</f>
        <v>540000</v>
      </c>
      <c r="H18" s="4">
        <v>2000</v>
      </c>
      <c r="I18" s="4">
        <f t="shared" ref="I18:I20" si="3">C18*H18</f>
        <v>500000</v>
      </c>
      <c r="J18" s="4"/>
      <c r="K18" s="4"/>
      <c r="L18" s="13">
        <f t="shared" si="0"/>
        <v>2000</v>
      </c>
      <c r="M18" s="49">
        <f t="shared" ref="M18:M30" si="4">L18*C18</f>
        <v>500000</v>
      </c>
      <c r="N18" s="44"/>
      <c r="O18" s="45"/>
      <c r="P18" s="45"/>
    </row>
    <row r="19" spans="1:16" s="12" customFormat="1" ht="14.4">
      <c r="A19" s="59">
        <v>3</v>
      </c>
      <c r="B19" s="31" t="s">
        <v>20</v>
      </c>
      <c r="C19" s="32">
        <v>1300</v>
      </c>
      <c r="D19" s="28">
        <v>280</v>
      </c>
      <c r="E19" s="2">
        <f t="shared" si="1"/>
        <v>364000</v>
      </c>
      <c r="F19" s="4">
        <v>298</v>
      </c>
      <c r="G19" s="4">
        <f t="shared" si="2"/>
        <v>387400</v>
      </c>
      <c r="H19" s="4">
        <v>250</v>
      </c>
      <c r="I19" s="4">
        <f t="shared" si="3"/>
        <v>325000</v>
      </c>
      <c r="J19" s="4"/>
      <c r="K19" s="4"/>
      <c r="L19" s="13">
        <f t="shared" si="0"/>
        <v>250</v>
      </c>
      <c r="M19" s="49">
        <f t="shared" si="4"/>
        <v>325000</v>
      </c>
      <c r="N19" s="44"/>
      <c r="O19" s="45"/>
      <c r="P19" s="45"/>
    </row>
    <row r="20" spans="1:16" s="12" customFormat="1" ht="14.4">
      <c r="A20" s="59">
        <v>4</v>
      </c>
      <c r="B20" s="31" t="s">
        <v>21</v>
      </c>
      <c r="C20" s="32">
        <v>100</v>
      </c>
      <c r="D20" s="28">
        <v>2600</v>
      </c>
      <c r="E20" s="2">
        <f t="shared" si="1"/>
        <v>260000</v>
      </c>
      <c r="F20" s="4">
        <v>2650</v>
      </c>
      <c r="G20" s="4">
        <f t="shared" si="2"/>
        <v>265000</v>
      </c>
      <c r="H20" s="4">
        <v>2500</v>
      </c>
      <c r="I20" s="4">
        <f t="shared" si="3"/>
        <v>250000</v>
      </c>
      <c r="J20" s="4"/>
      <c r="K20" s="4"/>
      <c r="L20" s="13">
        <f t="shared" si="0"/>
        <v>2500</v>
      </c>
      <c r="M20" s="49">
        <f t="shared" si="4"/>
        <v>250000</v>
      </c>
      <c r="N20" s="44"/>
      <c r="O20" s="45"/>
      <c r="P20" s="45"/>
    </row>
    <row r="21" spans="1:16" s="12" customFormat="1" ht="14.4">
      <c r="A21" s="59">
        <v>5</v>
      </c>
      <c r="B21" s="31" t="s">
        <v>24</v>
      </c>
      <c r="C21" s="32">
        <v>850</v>
      </c>
      <c r="D21" s="28">
        <v>1950</v>
      </c>
      <c r="E21" s="2">
        <f t="shared" ref="E21:E30" si="5">C21*D21</f>
        <v>1657500</v>
      </c>
      <c r="F21" s="4">
        <v>1985</v>
      </c>
      <c r="G21" s="4">
        <f t="shared" ref="G21:G30" si="6">F21*C21</f>
        <v>1687250</v>
      </c>
      <c r="H21" s="4">
        <v>1900</v>
      </c>
      <c r="I21" s="4">
        <f t="shared" ref="I21:I30" si="7">C21*H21</f>
        <v>1615000</v>
      </c>
      <c r="J21" s="4"/>
      <c r="K21" s="4"/>
      <c r="L21" s="13">
        <f t="shared" si="0"/>
        <v>1900</v>
      </c>
      <c r="M21" s="49">
        <f t="shared" si="4"/>
        <v>1615000</v>
      </c>
      <c r="N21" s="44"/>
      <c r="O21" s="45"/>
      <c r="P21" s="45"/>
    </row>
    <row r="22" spans="1:16" s="12" customFormat="1" ht="14.4">
      <c r="A22" s="59">
        <v>6</v>
      </c>
      <c r="B22" s="31" t="s">
        <v>22</v>
      </c>
      <c r="C22" s="32">
        <v>150</v>
      </c>
      <c r="D22" s="28">
        <v>770</v>
      </c>
      <c r="E22" s="2">
        <f t="shared" si="5"/>
        <v>115500</v>
      </c>
      <c r="F22" s="4">
        <v>785</v>
      </c>
      <c r="G22" s="4">
        <f t="shared" si="6"/>
        <v>117750</v>
      </c>
      <c r="H22" s="4">
        <v>750</v>
      </c>
      <c r="I22" s="4">
        <f t="shared" si="7"/>
        <v>112500</v>
      </c>
      <c r="J22" s="4"/>
      <c r="K22" s="4"/>
      <c r="L22" s="13">
        <f t="shared" si="0"/>
        <v>750</v>
      </c>
      <c r="M22" s="49">
        <f t="shared" si="4"/>
        <v>112500</v>
      </c>
      <c r="N22" s="44"/>
      <c r="O22" s="45"/>
      <c r="P22" s="45"/>
    </row>
    <row r="23" spans="1:16" s="12" customFormat="1" ht="14.4">
      <c r="A23" s="59">
        <v>7</v>
      </c>
      <c r="B23" s="31" t="s">
        <v>23</v>
      </c>
      <c r="C23" s="32">
        <v>150</v>
      </c>
      <c r="D23" s="28">
        <v>780</v>
      </c>
      <c r="E23" s="2">
        <f t="shared" si="5"/>
        <v>117000</v>
      </c>
      <c r="F23" s="4">
        <v>797</v>
      </c>
      <c r="G23" s="4">
        <f t="shared" si="6"/>
        <v>119550</v>
      </c>
      <c r="H23" s="4">
        <v>750</v>
      </c>
      <c r="I23" s="4">
        <f t="shared" si="7"/>
        <v>112500</v>
      </c>
      <c r="J23" s="4"/>
      <c r="K23" s="4"/>
      <c r="L23" s="13">
        <f t="shared" si="0"/>
        <v>750</v>
      </c>
      <c r="M23" s="49">
        <f t="shared" si="4"/>
        <v>112500</v>
      </c>
      <c r="N23" s="44"/>
      <c r="O23" s="45"/>
      <c r="P23" s="45"/>
    </row>
    <row r="24" spans="1:16" s="12" customFormat="1" ht="14.4">
      <c r="A24" s="59">
        <v>8</v>
      </c>
      <c r="B24" s="31" t="s">
        <v>26</v>
      </c>
      <c r="C24" s="32">
        <v>2500</v>
      </c>
      <c r="D24" s="28">
        <v>580</v>
      </c>
      <c r="E24" s="2">
        <f t="shared" si="5"/>
        <v>1450000</v>
      </c>
      <c r="F24" s="4">
        <v>598</v>
      </c>
      <c r="G24" s="4">
        <f t="shared" si="6"/>
        <v>1495000</v>
      </c>
      <c r="H24" s="4">
        <v>500</v>
      </c>
      <c r="I24" s="4">
        <f t="shared" si="7"/>
        <v>1250000</v>
      </c>
      <c r="J24" s="4"/>
      <c r="K24" s="4"/>
      <c r="L24" s="13">
        <f t="shared" si="0"/>
        <v>500</v>
      </c>
      <c r="M24" s="49">
        <f t="shared" si="4"/>
        <v>1250000</v>
      </c>
      <c r="N24" s="44"/>
      <c r="O24" s="45"/>
      <c r="P24" s="45"/>
    </row>
    <row r="25" spans="1:16" s="12" customFormat="1" ht="14.4">
      <c r="A25" s="59">
        <v>9</v>
      </c>
      <c r="B25" s="31" t="s">
        <v>27</v>
      </c>
      <c r="C25" s="32">
        <v>300</v>
      </c>
      <c r="D25" s="28">
        <v>590</v>
      </c>
      <c r="E25" s="2">
        <f t="shared" si="5"/>
        <v>177000</v>
      </c>
      <c r="F25" s="4">
        <v>620</v>
      </c>
      <c r="G25" s="4">
        <f t="shared" si="6"/>
        <v>186000</v>
      </c>
      <c r="H25" s="4">
        <v>550</v>
      </c>
      <c r="I25" s="4">
        <f t="shared" si="7"/>
        <v>165000</v>
      </c>
      <c r="J25" s="4"/>
      <c r="K25" s="4"/>
      <c r="L25" s="13">
        <f t="shared" si="0"/>
        <v>550</v>
      </c>
      <c r="M25" s="49">
        <f t="shared" si="4"/>
        <v>165000</v>
      </c>
      <c r="N25" s="44"/>
      <c r="O25" s="45"/>
      <c r="P25" s="45"/>
    </row>
    <row r="26" spans="1:16" s="12" customFormat="1" ht="14.4">
      <c r="A26" s="59">
        <v>10</v>
      </c>
      <c r="B26" s="31" t="s">
        <v>30</v>
      </c>
      <c r="C26" s="32">
        <v>150</v>
      </c>
      <c r="D26" s="28">
        <v>460</v>
      </c>
      <c r="E26" s="2">
        <f t="shared" si="5"/>
        <v>69000</v>
      </c>
      <c r="F26" s="4">
        <v>498</v>
      </c>
      <c r="G26" s="4">
        <f t="shared" si="6"/>
        <v>74700</v>
      </c>
      <c r="H26" s="4">
        <v>400</v>
      </c>
      <c r="I26" s="4">
        <f t="shared" si="7"/>
        <v>60000</v>
      </c>
      <c r="J26" s="4"/>
      <c r="K26" s="4"/>
      <c r="L26" s="13">
        <f t="shared" si="0"/>
        <v>400</v>
      </c>
      <c r="M26" s="49">
        <f t="shared" si="4"/>
        <v>60000</v>
      </c>
      <c r="N26" s="44"/>
      <c r="O26" s="45"/>
      <c r="P26" s="45"/>
    </row>
    <row r="27" spans="1:16" s="12" customFormat="1" ht="14.4">
      <c r="A27" s="59">
        <v>11</v>
      </c>
      <c r="B27" s="31" t="s">
        <v>28</v>
      </c>
      <c r="C27" s="32">
        <v>1000</v>
      </c>
      <c r="D27" s="28">
        <v>1250</v>
      </c>
      <c r="E27" s="2">
        <f t="shared" si="5"/>
        <v>1250000</v>
      </c>
      <c r="F27" s="4">
        <v>1280</v>
      </c>
      <c r="G27" s="4">
        <f t="shared" si="6"/>
        <v>1280000</v>
      </c>
      <c r="H27" s="4">
        <v>1200</v>
      </c>
      <c r="I27" s="4">
        <f t="shared" si="7"/>
        <v>1200000</v>
      </c>
      <c r="J27" s="4"/>
      <c r="K27" s="4"/>
      <c r="L27" s="13">
        <f t="shared" si="0"/>
        <v>1200</v>
      </c>
      <c r="M27" s="49">
        <f t="shared" si="4"/>
        <v>1200000</v>
      </c>
      <c r="N27" s="44"/>
      <c r="O27" s="45"/>
      <c r="P27" s="45"/>
    </row>
    <row r="28" spans="1:16" s="12" customFormat="1" ht="14.4">
      <c r="A28" s="59">
        <v>12</v>
      </c>
      <c r="B28" s="31" t="s">
        <v>25</v>
      </c>
      <c r="C28" s="32">
        <v>3500</v>
      </c>
      <c r="D28" s="28">
        <v>970</v>
      </c>
      <c r="E28" s="2">
        <f t="shared" si="5"/>
        <v>3395000</v>
      </c>
      <c r="F28" s="4">
        <v>990</v>
      </c>
      <c r="G28" s="4">
        <f t="shared" si="6"/>
        <v>3465000</v>
      </c>
      <c r="H28" s="4">
        <v>950</v>
      </c>
      <c r="I28" s="4">
        <f t="shared" si="7"/>
        <v>3325000</v>
      </c>
      <c r="J28" s="4"/>
      <c r="K28" s="4"/>
      <c r="L28" s="13">
        <f t="shared" si="0"/>
        <v>950</v>
      </c>
      <c r="M28" s="49">
        <f t="shared" si="4"/>
        <v>3325000</v>
      </c>
      <c r="N28" s="44"/>
      <c r="O28" s="45"/>
      <c r="P28" s="45"/>
    </row>
    <row r="29" spans="1:16" s="12" customFormat="1" ht="14.4">
      <c r="A29" s="59">
        <v>13</v>
      </c>
      <c r="B29" s="31" t="s">
        <v>31</v>
      </c>
      <c r="C29" s="32">
        <v>120</v>
      </c>
      <c r="D29" s="28">
        <v>460</v>
      </c>
      <c r="E29" s="2">
        <f t="shared" si="5"/>
        <v>55200</v>
      </c>
      <c r="F29" s="4">
        <v>485</v>
      </c>
      <c r="G29" s="4">
        <f t="shared" si="6"/>
        <v>58200</v>
      </c>
      <c r="H29" s="4">
        <v>440</v>
      </c>
      <c r="I29" s="4">
        <f t="shared" si="7"/>
        <v>52800</v>
      </c>
      <c r="J29" s="4"/>
      <c r="K29" s="4"/>
      <c r="L29" s="13">
        <f t="shared" si="0"/>
        <v>440</v>
      </c>
      <c r="M29" s="49">
        <f t="shared" si="4"/>
        <v>52800</v>
      </c>
      <c r="N29" s="44"/>
      <c r="O29" s="45"/>
      <c r="P29" s="45"/>
    </row>
    <row r="30" spans="1:16" s="12" customFormat="1" ht="14.4">
      <c r="A30" s="59">
        <v>14</v>
      </c>
      <c r="B30" s="31" t="s">
        <v>32</v>
      </c>
      <c r="C30" s="32">
        <v>130</v>
      </c>
      <c r="D30" s="28">
        <v>860</v>
      </c>
      <c r="E30" s="2">
        <f t="shared" si="5"/>
        <v>111800</v>
      </c>
      <c r="F30" s="4">
        <v>885</v>
      </c>
      <c r="G30" s="4">
        <f t="shared" si="6"/>
        <v>115050</v>
      </c>
      <c r="H30" s="4">
        <v>800</v>
      </c>
      <c r="I30" s="4">
        <f t="shared" si="7"/>
        <v>104000</v>
      </c>
      <c r="J30" s="4"/>
      <c r="K30" s="4"/>
      <c r="L30" s="13">
        <f t="shared" si="0"/>
        <v>800</v>
      </c>
      <c r="M30" s="49">
        <f t="shared" si="4"/>
        <v>104000</v>
      </c>
      <c r="N30" s="44"/>
      <c r="O30" s="45"/>
      <c r="P30" s="45"/>
    </row>
    <row r="31" spans="1:16" s="15" customFormat="1">
      <c r="A31" s="29"/>
      <c r="B31" s="30"/>
      <c r="C31" s="25">
        <f>SUM(C17:C30)</f>
        <v>18500</v>
      </c>
      <c r="D31" s="13"/>
      <c r="E31" s="14">
        <f>SUM(E17:E30)</f>
        <v>15867000</v>
      </c>
      <c r="F31" s="14"/>
      <c r="G31" s="14">
        <f>SUM(G17:G30)</f>
        <v>16430900</v>
      </c>
      <c r="H31" s="14"/>
      <c r="I31" s="14">
        <f>SUM(I17:I30)</f>
        <v>15071800</v>
      </c>
      <c r="J31" s="14"/>
      <c r="K31" s="14" t="e">
        <f>SUM(#REF!)</f>
        <v>#REF!</v>
      </c>
      <c r="L31" s="14"/>
      <c r="M31" s="43">
        <f>SUM(M17:M30)</f>
        <v>15071800</v>
      </c>
      <c r="N31" s="46"/>
      <c r="O31" s="47"/>
      <c r="P31" s="48"/>
    </row>
    <row r="32" spans="1:16" s="12" customFormat="1" hidden="1">
      <c r="A32" s="11"/>
      <c r="B32" s="5"/>
      <c r="C32" s="11"/>
      <c r="D32" s="16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9" s="12" customFormat="1" ht="15.75" customHeight="1">
      <c r="A33" s="17"/>
      <c r="B33" s="71" t="s">
        <v>7</v>
      </c>
      <c r="C33" s="71"/>
      <c r="D33" s="71"/>
      <c r="E33" s="71"/>
      <c r="F33" s="71"/>
      <c r="G33" s="18">
        <f>M31</f>
        <v>15071800</v>
      </c>
      <c r="H33" s="19" t="s">
        <v>8</v>
      </c>
      <c r="I33" s="11"/>
      <c r="J33" s="11"/>
      <c r="K33" s="11"/>
      <c r="L33" s="20"/>
      <c r="M33" s="20"/>
      <c r="N33" s="20"/>
      <c r="O33" s="20"/>
      <c r="P33" s="20"/>
      <c r="Q33" s="20"/>
      <c r="R33" s="20"/>
      <c r="S33" s="20"/>
    </row>
    <row r="34" spans="1:19" s="12" customFormat="1" ht="15.75" customHeight="1">
      <c r="A34" s="17"/>
      <c r="B34" s="21"/>
      <c r="C34" s="21"/>
      <c r="D34" s="21"/>
      <c r="E34" s="21"/>
      <c r="F34" s="21"/>
      <c r="G34" s="21"/>
      <c r="H34" s="21"/>
      <c r="I34" s="22"/>
      <c r="J34" s="22"/>
      <c r="K34" s="22"/>
      <c r="L34" s="20"/>
      <c r="M34" s="20"/>
      <c r="N34" s="20"/>
      <c r="O34" s="20"/>
      <c r="P34" s="20"/>
      <c r="Q34" s="20"/>
      <c r="R34" s="20"/>
      <c r="S34" s="20"/>
    </row>
    <row r="35" spans="1:19" s="12" customFormat="1" ht="50.25" customHeight="1">
      <c r="A35" s="70" t="s">
        <v>29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23"/>
      <c r="O35" s="23"/>
      <c r="P35" s="23"/>
      <c r="Q35" s="23"/>
      <c r="R35" s="23"/>
      <c r="S35" s="23"/>
    </row>
    <row r="36" spans="1:19">
      <c r="D36" s="6"/>
      <c r="G36" s="9"/>
      <c r="L36" s="6"/>
      <c r="M36" s="6"/>
    </row>
    <row r="37" spans="1:19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6"/>
      <c r="M37" s="6"/>
      <c r="P37" s="33"/>
    </row>
    <row r="38" spans="1:19" ht="14.4">
      <c r="A38" s="68"/>
      <c r="B38" s="61"/>
      <c r="C38" s="69"/>
      <c r="D38" s="34"/>
      <c r="E38" s="35"/>
      <c r="F38" s="67"/>
      <c r="G38" s="65"/>
      <c r="H38" s="24"/>
      <c r="I38" s="24"/>
      <c r="J38" s="24"/>
      <c r="K38" s="24"/>
      <c r="L38" s="36"/>
      <c r="M38" s="36"/>
      <c r="N38" s="36"/>
      <c r="O38" s="36"/>
      <c r="P38" s="36"/>
    </row>
    <row r="39" spans="1:19" ht="14.4">
      <c r="A39" s="68"/>
      <c r="B39" s="61"/>
      <c r="C39" s="69"/>
      <c r="D39" s="38"/>
      <c r="E39" s="66"/>
      <c r="F39" s="56"/>
      <c r="G39" s="65"/>
      <c r="H39" s="52"/>
      <c r="I39" s="53"/>
      <c r="J39" s="37"/>
      <c r="K39" s="37"/>
      <c r="L39" s="39"/>
      <c r="M39" s="40"/>
      <c r="N39" s="36"/>
      <c r="O39" s="36"/>
      <c r="P39" s="36"/>
    </row>
    <row r="40" spans="1:19" ht="14.4">
      <c r="A40" s="68"/>
      <c r="B40" s="61"/>
      <c r="C40" s="69"/>
      <c r="D40" s="38"/>
      <c r="E40" s="66"/>
      <c r="F40" s="56"/>
      <c r="G40" s="65"/>
      <c r="H40" s="52"/>
      <c r="I40" s="53"/>
      <c r="J40" s="24"/>
      <c r="K40" s="24"/>
      <c r="L40" s="39"/>
      <c r="M40" s="36"/>
      <c r="N40" s="36"/>
      <c r="O40" s="36"/>
      <c r="P40" s="36"/>
    </row>
    <row r="41" spans="1:19" ht="14.4">
      <c r="A41" s="68"/>
      <c r="B41" s="61"/>
      <c r="C41" s="69"/>
      <c r="D41" s="38"/>
      <c r="E41" s="66"/>
      <c r="F41" s="56"/>
      <c r="G41" s="65"/>
      <c r="H41" s="52"/>
      <c r="I41" s="53"/>
      <c r="J41" s="24"/>
      <c r="K41" s="24"/>
      <c r="L41" s="39"/>
      <c r="M41" s="36"/>
      <c r="N41" s="36"/>
      <c r="O41" s="36"/>
      <c r="P41" s="36"/>
    </row>
    <row r="42" spans="1:19" ht="14.4">
      <c r="A42" s="68"/>
      <c r="B42" s="61"/>
      <c r="C42" s="69"/>
      <c r="D42" s="38"/>
      <c r="E42" s="66"/>
      <c r="F42" s="56"/>
      <c r="G42" s="65"/>
      <c r="H42" s="52"/>
      <c r="I42" s="53"/>
      <c r="J42" s="24"/>
      <c r="K42" s="24"/>
      <c r="L42" s="39"/>
      <c r="M42" s="36"/>
      <c r="N42" s="36"/>
      <c r="O42" s="36"/>
      <c r="P42" s="36"/>
    </row>
    <row r="43" spans="1:19" ht="14.4">
      <c r="A43" s="68"/>
      <c r="B43" s="61"/>
      <c r="C43" s="69"/>
      <c r="D43" s="38"/>
      <c r="E43" s="66"/>
      <c r="F43" s="56"/>
      <c r="G43" s="65"/>
      <c r="H43" s="52"/>
      <c r="I43" s="53"/>
      <c r="J43" s="24"/>
      <c r="K43" s="24"/>
      <c r="L43" s="39"/>
      <c r="M43" s="36"/>
      <c r="N43" s="36"/>
      <c r="O43" s="36"/>
      <c r="P43" s="36"/>
    </row>
    <row r="44" spans="1:19" ht="14.4">
      <c r="A44" s="68"/>
      <c r="B44" s="61"/>
      <c r="C44" s="69"/>
      <c r="D44" s="38"/>
      <c r="E44" s="66"/>
      <c r="F44" s="56"/>
      <c r="G44" s="65"/>
      <c r="H44" s="52"/>
      <c r="I44" s="53"/>
      <c r="J44" s="24"/>
      <c r="K44" s="24"/>
      <c r="L44" s="39"/>
      <c r="M44" s="36"/>
      <c r="N44" s="36"/>
      <c r="O44" s="36"/>
      <c r="P44" s="36"/>
    </row>
    <row r="45" spans="1:19" ht="14.4">
      <c r="A45" s="68"/>
      <c r="B45" s="61"/>
      <c r="C45" s="69"/>
      <c r="D45" s="38"/>
      <c r="E45" s="66"/>
      <c r="F45" s="56"/>
      <c r="G45" s="65"/>
      <c r="H45" s="52"/>
      <c r="I45" s="53"/>
      <c r="J45" s="24"/>
      <c r="K45" s="24"/>
      <c r="L45" s="39"/>
      <c r="M45" s="36"/>
      <c r="N45" s="36"/>
      <c r="O45" s="36"/>
      <c r="P45" s="36"/>
    </row>
    <row r="46" spans="1:19" ht="14.4">
      <c r="A46" s="68"/>
      <c r="B46" s="61"/>
      <c r="C46" s="69"/>
      <c r="D46" s="38"/>
      <c r="E46" s="66"/>
      <c r="F46" s="56"/>
      <c r="G46" s="65"/>
      <c r="H46" s="52"/>
      <c r="I46" s="53"/>
      <c r="J46" s="24"/>
      <c r="K46" s="24"/>
      <c r="L46" s="39"/>
      <c r="M46" s="36"/>
      <c r="N46" s="36"/>
      <c r="O46" s="36"/>
      <c r="P46" s="36"/>
    </row>
    <row r="47" spans="1:19" ht="14.4">
      <c r="A47" s="68"/>
      <c r="B47" s="61"/>
      <c r="C47" s="69"/>
      <c r="D47" s="38"/>
      <c r="E47" s="66"/>
      <c r="F47" s="56"/>
      <c r="G47" s="65"/>
      <c r="H47" s="52"/>
      <c r="I47" s="53"/>
      <c r="J47" s="24"/>
      <c r="K47" s="24"/>
      <c r="L47" s="39"/>
      <c r="M47" s="36"/>
      <c r="N47" s="36"/>
      <c r="O47" s="36"/>
      <c r="P47" s="36"/>
    </row>
    <row r="48" spans="1:19" ht="14.4">
      <c r="A48" s="68"/>
      <c r="B48" s="61"/>
      <c r="C48" s="69"/>
      <c r="D48" s="38"/>
      <c r="E48" s="66"/>
      <c r="F48" s="56"/>
      <c r="G48" s="65"/>
      <c r="H48" s="52"/>
      <c r="I48" s="53"/>
      <c r="J48" s="24"/>
      <c r="K48" s="24"/>
      <c r="L48" s="39"/>
      <c r="M48" s="36"/>
      <c r="N48" s="36"/>
      <c r="O48" s="36"/>
      <c r="P48" s="36"/>
    </row>
    <row r="49" spans="1:16" ht="14.4">
      <c r="A49" s="68"/>
      <c r="B49" s="61"/>
      <c r="C49" s="69"/>
      <c r="D49" s="38"/>
      <c r="E49" s="66"/>
      <c r="F49" s="56"/>
      <c r="G49" s="65"/>
      <c r="H49" s="52"/>
      <c r="I49" s="53"/>
      <c r="J49" s="24"/>
      <c r="K49" s="24"/>
      <c r="L49" s="39"/>
      <c r="M49" s="36"/>
      <c r="N49" s="36"/>
      <c r="O49" s="36"/>
      <c r="P49" s="36"/>
    </row>
    <row r="50" spans="1:16" ht="14.4">
      <c r="A50" s="68"/>
      <c r="B50" s="61"/>
      <c r="C50" s="69"/>
      <c r="D50" s="38"/>
      <c r="E50" s="66"/>
      <c r="F50" s="56"/>
      <c r="G50" s="65"/>
      <c r="H50" s="52"/>
      <c r="I50" s="53"/>
      <c r="J50" s="24"/>
      <c r="K50" s="24"/>
      <c r="L50" s="39"/>
      <c r="M50" s="36"/>
      <c r="N50" s="36"/>
      <c r="O50" s="36"/>
      <c r="P50" s="36"/>
    </row>
    <row r="51" spans="1:16" ht="14.4">
      <c r="A51" s="68"/>
      <c r="B51" s="61"/>
      <c r="C51" s="69"/>
      <c r="D51" s="38"/>
      <c r="E51" s="66"/>
      <c r="F51" s="56"/>
      <c r="G51" s="65"/>
      <c r="H51" s="52"/>
      <c r="I51" s="53"/>
      <c r="J51" s="24"/>
      <c r="K51" s="24"/>
      <c r="L51" s="39"/>
      <c r="M51" s="36"/>
      <c r="N51" s="36"/>
      <c r="O51" s="36"/>
      <c r="P51" s="36"/>
    </row>
    <row r="52" spans="1:16" ht="14.4">
      <c r="A52" s="68"/>
      <c r="B52" s="61"/>
      <c r="C52" s="69"/>
      <c r="D52" s="54"/>
      <c r="E52" s="66"/>
      <c r="F52" s="56"/>
      <c r="G52" s="65"/>
      <c r="H52" s="52"/>
      <c r="I52" s="53"/>
      <c r="J52" s="24"/>
      <c r="K52" s="24"/>
      <c r="L52" s="39"/>
      <c r="M52" s="36"/>
      <c r="N52" s="36"/>
      <c r="O52" s="36"/>
      <c r="P52" s="36"/>
    </row>
    <row r="53" spans="1:16" ht="14.4">
      <c r="A53" s="24"/>
      <c r="B53" s="61"/>
      <c r="C53" s="62"/>
      <c r="D53" s="55"/>
      <c r="E53" s="60"/>
      <c r="F53" s="56"/>
      <c r="G53" s="65"/>
      <c r="H53" s="24"/>
      <c r="I53" s="50"/>
      <c r="J53" s="24"/>
      <c r="K53" s="24"/>
      <c r="L53" s="42"/>
      <c r="M53" s="36"/>
      <c r="N53" s="36"/>
      <c r="O53" s="36"/>
      <c r="P53" s="36"/>
    </row>
    <row r="54" spans="1:16" ht="14.4">
      <c r="A54" s="24"/>
      <c r="B54" s="61"/>
      <c r="C54" s="62"/>
      <c r="D54" s="55"/>
      <c r="E54" s="60"/>
      <c r="F54" s="56"/>
      <c r="G54" s="24"/>
      <c r="H54" s="24"/>
      <c r="I54" s="24"/>
      <c r="J54" s="24"/>
      <c r="K54" s="24"/>
      <c r="L54" s="36"/>
      <c r="M54" s="36"/>
      <c r="N54" s="36"/>
      <c r="O54" s="36"/>
      <c r="P54" s="36"/>
    </row>
    <row r="55" spans="1:16">
      <c r="A55" s="24"/>
      <c r="B55" s="24"/>
      <c r="C55" s="24"/>
      <c r="D55" s="41"/>
      <c r="E55" s="57"/>
      <c r="F55" s="58"/>
      <c r="G55" s="24"/>
      <c r="H55" s="35"/>
      <c r="I55" s="50"/>
      <c r="J55" s="24"/>
      <c r="K55" s="24"/>
      <c r="L55" s="36"/>
      <c r="M55" s="36"/>
      <c r="N55" s="36"/>
      <c r="O55" s="36"/>
      <c r="P55" s="36"/>
    </row>
    <row r="56" spans="1:16">
      <c r="A56" s="24"/>
      <c r="B56" s="24"/>
      <c r="C56" s="24"/>
      <c r="D56" s="41"/>
      <c r="E56" s="24"/>
      <c r="F56" s="24"/>
      <c r="G56" s="24"/>
      <c r="H56" s="24"/>
      <c r="I56" s="24"/>
      <c r="J56" s="24"/>
      <c r="K56" s="24"/>
      <c r="L56" s="36"/>
      <c r="M56" s="36"/>
      <c r="N56" s="36"/>
      <c r="O56" s="36"/>
      <c r="P56" s="36"/>
    </row>
    <row r="57" spans="1:16">
      <c r="B57" s="24"/>
      <c r="C57" s="24"/>
      <c r="D57" s="41"/>
      <c r="E57" s="24"/>
      <c r="F57" s="24"/>
      <c r="G57" s="24"/>
      <c r="H57" s="24"/>
      <c r="I57" s="24"/>
      <c r="J57" s="24"/>
      <c r="K57" s="24"/>
      <c r="L57" s="36"/>
      <c r="M57" s="36"/>
      <c r="N57" s="36"/>
      <c r="O57" s="36"/>
      <c r="P57" s="36"/>
    </row>
    <row r="58" spans="1:16">
      <c r="B58" s="24"/>
      <c r="C58" s="24"/>
      <c r="D58" s="41"/>
      <c r="E58" s="24"/>
      <c r="F58" s="24"/>
      <c r="G58" s="24"/>
      <c r="H58" s="50"/>
      <c r="I58" s="24"/>
      <c r="J58" s="24"/>
      <c r="K58" s="24"/>
      <c r="L58" s="36"/>
      <c r="M58" s="36"/>
      <c r="N58" s="36"/>
      <c r="O58" s="36"/>
      <c r="P58" s="36"/>
    </row>
    <row r="59" spans="1:16">
      <c r="B59" s="24"/>
      <c r="C59" s="24"/>
      <c r="D59" s="41"/>
      <c r="E59" s="24"/>
      <c r="F59" s="24"/>
      <c r="G59" s="24"/>
      <c r="H59" s="24"/>
      <c r="I59" s="24"/>
      <c r="J59" s="24"/>
      <c r="K59" s="24"/>
      <c r="L59" s="36"/>
      <c r="M59" s="36"/>
      <c r="N59" s="36"/>
      <c r="O59" s="36"/>
      <c r="P59" s="36"/>
    </row>
    <row r="60" spans="1:16">
      <c r="B60" s="24"/>
      <c r="C60" s="24"/>
      <c r="D60" s="41"/>
      <c r="E60" s="24"/>
      <c r="F60" s="24"/>
      <c r="G60" s="24"/>
      <c r="H60" s="24"/>
      <c r="I60" s="24"/>
      <c r="J60" s="24"/>
      <c r="K60" s="24"/>
      <c r="L60" s="36"/>
      <c r="M60" s="36"/>
      <c r="N60" s="36"/>
      <c r="O60" s="36"/>
      <c r="P60" s="36"/>
    </row>
    <row r="61" spans="1:16" ht="13.8" customHeight="1">
      <c r="B61" s="24"/>
      <c r="C61" s="24"/>
      <c r="D61" s="41"/>
      <c r="E61" s="24"/>
      <c r="F61" s="24"/>
      <c r="G61" s="24"/>
      <c r="H61" s="24"/>
      <c r="I61" s="24"/>
      <c r="J61" s="24"/>
      <c r="K61" s="24"/>
      <c r="L61" s="36"/>
      <c r="M61" s="36"/>
      <c r="N61" s="36"/>
      <c r="O61" s="36"/>
      <c r="P61" s="36"/>
    </row>
    <row r="62" spans="1:16">
      <c r="B62" s="24"/>
      <c r="C62" s="24"/>
      <c r="D62" s="41"/>
      <c r="E62" s="24"/>
      <c r="F62" s="24"/>
      <c r="G62" s="24"/>
      <c r="H62" s="24"/>
      <c r="I62" s="24"/>
      <c r="J62" s="24"/>
      <c r="K62" s="24"/>
      <c r="L62" s="36"/>
      <c r="M62" s="36"/>
      <c r="N62" s="36"/>
      <c r="O62" s="36"/>
      <c r="P62" s="36"/>
    </row>
    <row r="63" spans="1:16" ht="14.4">
      <c r="B63" s="63"/>
      <c r="C63" s="64"/>
      <c r="D63" s="38"/>
      <c r="E63" s="35"/>
      <c r="F63" s="35"/>
      <c r="G63" s="35"/>
      <c r="H63" s="35"/>
      <c r="I63" s="35"/>
      <c r="J63" s="51"/>
      <c r="K63" s="51"/>
      <c r="L63" s="33"/>
      <c r="M63" s="33"/>
      <c r="N63" s="33"/>
      <c r="O63" s="33"/>
      <c r="P63" s="33"/>
    </row>
    <row r="64" spans="1:16" ht="14.4">
      <c r="B64" s="63"/>
      <c r="C64" s="64"/>
      <c r="D64" s="38"/>
      <c r="E64" s="35"/>
      <c r="F64" s="35"/>
      <c r="G64" s="35"/>
      <c r="H64" s="35"/>
      <c r="I64" s="35"/>
      <c r="J64" s="51"/>
      <c r="K64" s="51"/>
      <c r="L64" s="33"/>
      <c r="M64" s="33"/>
      <c r="N64" s="33"/>
      <c r="O64" s="33"/>
      <c r="P64" s="33"/>
    </row>
    <row r="65" spans="2:16" ht="14.4">
      <c r="B65" s="63"/>
      <c r="C65" s="64"/>
      <c r="D65" s="38"/>
      <c r="E65" s="35"/>
      <c r="F65" s="35"/>
      <c r="G65" s="35"/>
      <c r="H65" s="35"/>
      <c r="I65" s="35"/>
      <c r="J65" s="51"/>
      <c r="K65" s="51"/>
      <c r="L65" s="33"/>
      <c r="M65" s="33"/>
      <c r="N65" s="33"/>
      <c r="O65" s="33"/>
      <c r="P65" s="33"/>
    </row>
    <row r="66" spans="2:16" ht="14.4">
      <c r="B66" s="63"/>
      <c r="C66" s="64"/>
      <c r="D66" s="38"/>
      <c r="E66" s="35"/>
      <c r="F66" s="35"/>
      <c r="G66" s="35"/>
      <c r="H66" s="35"/>
      <c r="I66" s="35"/>
      <c r="J66" s="51"/>
      <c r="K66" s="51"/>
      <c r="L66" s="33"/>
      <c r="M66" s="33"/>
      <c r="N66" s="33"/>
      <c r="O66" s="33"/>
      <c r="P66" s="33"/>
    </row>
    <row r="67" spans="2:16" ht="14.4">
      <c r="B67" s="63"/>
      <c r="C67" s="64"/>
      <c r="D67" s="38"/>
      <c r="E67" s="35"/>
      <c r="F67" s="35"/>
      <c r="G67" s="35"/>
      <c r="H67" s="35"/>
      <c r="I67" s="35"/>
      <c r="J67" s="51"/>
      <c r="K67" s="51"/>
      <c r="L67" s="33"/>
      <c r="M67" s="33"/>
      <c r="N67" s="33"/>
      <c r="O67" s="33"/>
      <c r="P67" s="33"/>
    </row>
    <row r="68" spans="2:16" ht="14.4">
      <c r="B68" s="63"/>
      <c r="C68" s="64"/>
      <c r="D68" s="38"/>
      <c r="E68" s="35"/>
      <c r="F68" s="35"/>
      <c r="G68" s="35"/>
      <c r="H68" s="35"/>
      <c r="I68" s="35"/>
      <c r="J68" s="51"/>
      <c r="K68" s="51"/>
      <c r="L68" s="33"/>
      <c r="M68" s="33"/>
      <c r="N68" s="33"/>
      <c r="O68" s="33"/>
      <c r="P68" s="33"/>
    </row>
    <row r="69" spans="2:16" ht="14.4">
      <c r="B69" s="63"/>
      <c r="C69" s="64"/>
      <c r="D69" s="38"/>
      <c r="E69" s="35"/>
      <c r="F69" s="35"/>
      <c r="G69" s="35"/>
      <c r="H69" s="35"/>
      <c r="I69" s="35"/>
      <c r="J69" s="51"/>
      <c r="K69" s="51"/>
      <c r="L69" s="33"/>
      <c r="M69" s="33"/>
      <c r="N69" s="33"/>
      <c r="O69" s="33"/>
      <c r="P69" s="33"/>
    </row>
    <row r="70" spans="2:16" ht="14.4">
      <c r="B70" s="63"/>
      <c r="C70" s="64"/>
      <c r="D70" s="38"/>
      <c r="E70" s="35"/>
      <c r="F70" s="35"/>
      <c r="G70" s="35"/>
      <c r="H70" s="35"/>
      <c r="I70" s="35"/>
      <c r="J70" s="51"/>
      <c r="K70" s="51"/>
      <c r="L70" s="33"/>
      <c r="M70" s="33"/>
      <c r="N70" s="33"/>
      <c r="O70" s="33"/>
      <c r="P70" s="33"/>
    </row>
    <row r="71" spans="2:16" ht="14.4">
      <c r="B71" s="63"/>
      <c r="C71" s="64"/>
      <c r="D71" s="38"/>
      <c r="E71" s="35"/>
      <c r="F71" s="35"/>
      <c r="G71" s="35"/>
      <c r="H71" s="35"/>
      <c r="I71" s="35"/>
      <c r="J71" s="51"/>
      <c r="K71" s="51"/>
      <c r="L71" s="33"/>
      <c r="M71" s="33"/>
      <c r="N71" s="33"/>
      <c r="O71" s="33"/>
      <c r="P71" s="33"/>
    </row>
    <row r="72" spans="2:16" ht="14.4">
      <c r="B72" s="63"/>
      <c r="C72" s="64"/>
      <c r="D72" s="38"/>
      <c r="E72" s="35"/>
      <c r="F72" s="35"/>
      <c r="G72" s="35"/>
      <c r="H72" s="35"/>
      <c r="I72" s="35"/>
      <c r="J72" s="51"/>
      <c r="K72" s="51"/>
      <c r="L72" s="33"/>
      <c r="M72" s="33"/>
      <c r="N72" s="33"/>
      <c r="O72" s="33"/>
      <c r="P72" s="33"/>
    </row>
    <row r="73" spans="2:16" ht="14.4">
      <c r="B73" s="63"/>
      <c r="C73" s="64"/>
      <c r="D73" s="38"/>
      <c r="E73" s="35"/>
      <c r="F73" s="35"/>
      <c r="G73" s="35"/>
      <c r="H73" s="35"/>
      <c r="I73" s="35"/>
      <c r="J73" s="51"/>
      <c r="K73" s="51"/>
      <c r="L73" s="33"/>
      <c r="M73" s="33"/>
      <c r="N73" s="33"/>
      <c r="O73" s="33"/>
      <c r="P73" s="33"/>
    </row>
    <row r="74" spans="2:16" ht="14.4">
      <c r="B74" s="63"/>
      <c r="C74" s="64"/>
      <c r="D74" s="35"/>
      <c r="E74" s="35"/>
      <c r="F74" s="35"/>
      <c r="G74" s="35"/>
      <c r="H74" s="35"/>
      <c r="I74" s="35"/>
      <c r="J74" s="51"/>
      <c r="K74" s="51"/>
      <c r="L74" s="33"/>
      <c r="M74" s="33"/>
      <c r="N74" s="33"/>
      <c r="O74" s="33"/>
      <c r="P74" s="33"/>
    </row>
    <row r="75" spans="2:16">
      <c r="B75" s="24"/>
      <c r="C75" s="24"/>
      <c r="D75" s="41"/>
      <c r="E75" s="50"/>
      <c r="F75" s="24"/>
      <c r="G75" s="50"/>
      <c r="H75" s="50"/>
      <c r="I75" s="24"/>
    </row>
    <row r="76" spans="2:16">
      <c r="B76" s="24"/>
      <c r="C76" s="24"/>
      <c r="D76" s="41"/>
      <c r="E76" s="24"/>
      <c r="F76" s="24"/>
      <c r="G76" s="24"/>
      <c r="H76" s="24"/>
      <c r="I76" s="24"/>
    </row>
    <row r="77" spans="2:16">
      <c r="B77" s="24"/>
      <c r="C77" s="24"/>
      <c r="D77" s="41"/>
      <c r="E77" s="24"/>
      <c r="F77" s="24"/>
      <c r="G77" s="24"/>
      <c r="H77" s="24"/>
      <c r="I77" s="24"/>
    </row>
    <row r="78" spans="2:16">
      <c r="B78" s="24"/>
      <c r="C78" s="24"/>
      <c r="D78" s="41"/>
      <c r="E78" s="24"/>
      <c r="F78" s="24"/>
      <c r="G78" s="24"/>
      <c r="H78" s="24"/>
      <c r="I78" s="24"/>
    </row>
    <row r="79" spans="2:16">
      <c r="B79" s="24"/>
      <c r="C79" s="24"/>
      <c r="D79" s="41"/>
      <c r="E79" s="24"/>
      <c r="F79" s="24"/>
      <c r="G79" s="24"/>
      <c r="H79" s="24"/>
      <c r="I79" s="24"/>
    </row>
    <row r="80" spans="2:16">
      <c r="B80" s="24"/>
      <c r="C80" s="24"/>
      <c r="D80" s="41"/>
      <c r="E80" s="24"/>
      <c r="F80" s="24"/>
      <c r="G80" s="24"/>
      <c r="H80" s="24"/>
      <c r="I80" s="24"/>
    </row>
    <row r="81" spans="2:9">
      <c r="B81" s="24"/>
      <c r="C81" s="24"/>
      <c r="D81" s="41"/>
      <c r="E81" s="24"/>
      <c r="F81" s="24"/>
      <c r="G81" s="24"/>
      <c r="H81" s="24"/>
      <c r="I81" s="24"/>
    </row>
    <row r="82" spans="2:9">
      <c r="B82" s="24"/>
      <c r="C82" s="24"/>
      <c r="D82" s="41"/>
      <c r="E82" s="24"/>
      <c r="F82" s="24"/>
      <c r="G82" s="24"/>
      <c r="H82" s="24"/>
      <c r="I82" s="24"/>
    </row>
    <row r="83" spans="2:9">
      <c r="B83" s="24"/>
      <c r="C83" s="24"/>
      <c r="D83" s="41"/>
      <c r="E83" s="24"/>
      <c r="F83" s="24"/>
      <c r="G83" s="24"/>
      <c r="H83" s="24"/>
      <c r="I83" s="24"/>
    </row>
    <row r="84" spans="2:9">
      <c r="B84" s="24"/>
      <c r="C84" s="24"/>
      <c r="D84" s="41"/>
      <c r="E84" s="24"/>
      <c r="F84" s="24"/>
      <c r="G84" s="24"/>
      <c r="H84" s="24"/>
      <c r="I84" s="24"/>
    </row>
    <row r="85" spans="2:9">
      <c r="B85" s="24"/>
      <c r="C85" s="24"/>
      <c r="D85" s="41"/>
      <c r="E85" s="24"/>
      <c r="F85" s="24"/>
      <c r="G85" s="24"/>
      <c r="H85" s="24"/>
      <c r="I85" s="24"/>
    </row>
    <row r="86" spans="2:9">
      <c r="B86" s="24"/>
      <c r="C86" s="24"/>
      <c r="D86" s="41"/>
      <c r="E86" s="24"/>
      <c r="F86" s="24"/>
      <c r="G86" s="24"/>
      <c r="H86" s="24"/>
      <c r="I86" s="24"/>
    </row>
    <row r="87" spans="2:9">
      <c r="B87" s="24"/>
      <c r="C87" s="24"/>
      <c r="D87" s="41"/>
      <c r="E87" s="24"/>
      <c r="F87" s="24"/>
      <c r="G87" s="24"/>
      <c r="H87" s="24"/>
      <c r="I87" s="24"/>
    </row>
    <row r="88" spans="2:9">
      <c r="B88" s="24"/>
      <c r="C88" s="24"/>
      <c r="D88" s="41"/>
      <c r="E88" s="24"/>
      <c r="F88" s="24"/>
      <c r="G88" s="24"/>
      <c r="H88" s="24"/>
      <c r="I88" s="24"/>
    </row>
    <row r="89" spans="2:9">
      <c r="B89" s="24"/>
      <c r="C89" s="24"/>
      <c r="D89" s="41"/>
      <c r="E89" s="24"/>
      <c r="F89" s="24"/>
      <c r="G89" s="24"/>
      <c r="H89" s="24"/>
      <c r="I89" s="24"/>
    </row>
    <row r="90" spans="2:9">
      <c r="B90" s="24"/>
      <c r="C90" s="24"/>
      <c r="D90" s="41"/>
      <c r="E90" s="24"/>
      <c r="F90" s="24"/>
      <c r="G90" s="24"/>
      <c r="H90" s="24"/>
      <c r="I90" s="24"/>
    </row>
    <row r="91" spans="2:9">
      <c r="B91" s="24"/>
      <c r="C91" s="24"/>
      <c r="D91" s="41"/>
      <c r="E91" s="24"/>
      <c r="F91" s="24"/>
      <c r="G91" s="24"/>
      <c r="H91" s="24"/>
      <c r="I91" s="24"/>
    </row>
    <row r="92" spans="2:9">
      <c r="B92" s="24"/>
      <c r="C92" s="24"/>
      <c r="D92" s="41"/>
      <c r="E92" s="24"/>
      <c r="F92" s="24"/>
      <c r="G92" s="24"/>
      <c r="H92" s="24"/>
      <c r="I92" s="24"/>
    </row>
    <row r="93" spans="2:9">
      <c r="B93" s="24"/>
      <c r="C93" s="24"/>
      <c r="D93" s="41"/>
      <c r="E93" s="24"/>
      <c r="F93" s="24"/>
      <c r="G93" s="24"/>
      <c r="H93" s="24"/>
      <c r="I93" s="24"/>
    </row>
    <row r="94" spans="2:9">
      <c r="B94" s="24"/>
      <c r="C94" s="24"/>
      <c r="D94" s="41"/>
      <c r="E94" s="24"/>
      <c r="F94" s="24"/>
      <c r="G94" s="24"/>
      <c r="H94" s="24"/>
      <c r="I94" s="24"/>
    </row>
    <row r="95" spans="2:9">
      <c r="B95" s="24"/>
      <c r="C95" s="24"/>
      <c r="D95" s="41"/>
      <c r="E95" s="24"/>
      <c r="F95" s="24"/>
      <c r="G95" s="24"/>
      <c r="H95" s="24"/>
      <c r="I95" s="24"/>
    </row>
    <row r="96" spans="2:9">
      <c r="B96" s="24"/>
      <c r="C96" s="24"/>
      <c r="D96" s="41"/>
      <c r="E96" s="24"/>
      <c r="F96" s="24"/>
      <c r="G96" s="24"/>
      <c r="H96" s="24"/>
      <c r="I96" s="24"/>
    </row>
    <row r="97" spans="2:9">
      <c r="B97" s="24"/>
      <c r="C97" s="24"/>
      <c r="D97" s="41"/>
      <c r="E97" s="24"/>
      <c r="F97" s="24"/>
      <c r="G97" s="24"/>
      <c r="H97" s="24"/>
      <c r="I97" s="24"/>
    </row>
    <row r="98" spans="2:9">
      <c r="B98" s="24"/>
      <c r="C98" s="24"/>
      <c r="D98" s="41"/>
      <c r="E98" s="24"/>
      <c r="F98" s="24"/>
      <c r="G98" s="24"/>
      <c r="H98" s="24"/>
      <c r="I98" s="24"/>
    </row>
    <row r="99" spans="2:9">
      <c r="B99" s="24"/>
      <c r="C99" s="24"/>
      <c r="D99" s="41"/>
      <c r="E99" s="24"/>
      <c r="F99" s="24"/>
      <c r="G99" s="24"/>
      <c r="H99" s="24"/>
      <c r="I99" s="24"/>
    </row>
    <row r="100" spans="2:9">
      <c r="B100" s="24"/>
      <c r="C100" s="24"/>
      <c r="D100" s="41"/>
      <c r="E100" s="24"/>
      <c r="F100" s="24"/>
      <c r="G100" s="24"/>
      <c r="H100" s="24"/>
      <c r="I100" s="24"/>
    </row>
    <row r="101" spans="2:9">
      <c r="B101" s="24"/>
      <c r="C101" s="24"/>
      <c r="D101" s="41"/>
      <c r="E101" s="24"/>
      <c r="F101" s="24"/>
      <c r="G101" s="24"/>
      <c r="H101" s="24"/>
      <c r="I101" s="24"/>
    </row>
    <row r="102" spans="2:9">
      <c r="B102" s="24"/>
      <c r="C102" s="24"/>
      <c r="D102" s="41"/>
      <c r="E102" s="24"/>
      <c r="F102" s="24"/>
      <c r="G102" s="24"/>
      <c r="H102" s="24"/>
      <c r="I102" s="24"/>
    </row>
    <row r="103" spans="2:9">
      <c r="B103" s="24"/>
      <c r="C103" s="24"/>
      <c r="D103" s="41"/>
      <c r="E103" s="24"/>
      <c r="F103" s="24"/>
      <c r="G103" s="24"/>
      <c r="H103" s="24"/>
      <c r="I103" s="24"/>
    </row>
    <row r="104" spans="2:9">
      <c r="B104" s="24"/>
      <c r="C104" s="24"/>
      <c r="D104" s="41"/>
      <c r="E104" s="24"/>
      <c r="F104" s="24"/>
      <c r="G104" s="24"/>
      <c r="H104" s="24"/>
      <c r="I104" s="24"/>
    </row>
    <row r="105" spans="2:9">
      <c r="B105" s="24"/>
      <c r="C105" s="24"/>
      <c r="D105" s="41"/>
      <c r="E105" s="24"/>
      <c r="F105" s="24"/>
      <c r="G105" s="24"/>
      <c r="H105" s="24"/>
      <c r="I105" s="24"/>
    </row>
    <row r="106" spans="2:9">
      <c r="B106" s="24"/>
      <c r="C106" s="24"/>
      <c r="D106" s="41"/>
      <c r="E106" s="24"/>
      <c r="F106" s="24"/>
      <c r="G106" s="24"/>
      <c r="H106" s="24"/>
      <c r="I106" s="24"/>
    </row>
    <row r="107" spans="2:9">
      <c r="B107" s="24"/>
      <c r="C107" s="24"/>
      <c r="D107" s="41"/>
      <c r="E107" s="24"/>
      <c r="F107" s="24"/>
      <c r="G107" s="24"/>
      <c r="H107" s="24"/>
      <c r="I107" s="24"/>
    </row>
    <row r="108" spans="2:9">
      <c r="B108" s="24"/>
      <c r="C108" s="24"/>
      <c r="D108" s="41"/>
      <c r="E108" s="24"/>
      <c r="F108" s="24"/>
      <c r="G108" s="24"/>
      <c r="H108" s="24"/>
      <c r="I108" s="24"/>
    </row>
    <row r="109" spans="2:9">
      <c r="B109" s="24"/>
      <c r="C109" s="24"/>
      <c r="D109" s="41"/>
      <c r="E109" s="24"/>
      <c r="F109" s="24"/>
      <c r="G109" s="24"/>
      <c r="H109" s="24"/>
      <c r="I109" s="24"/>
    </row>
    <row r="110" spans="2:9">
      <c r="B110" s="24"/>
      <c r="C110" s="24"/>
      <c r="D110" s="41"/>
      <c r="E110" s="24"/>
      <c r="F110" s="24"/>
      <c r="G110" s="24"/>
      <c r="H110" s="24"/>
      <c r="I110" s="24"/>
    </row>
    <row r="111" spans="2:9">
      <c r="B111" s="24"/>
      <c r="C111" s="24"/>
      <c r="D111" s="41"/>
      <c r="E111" s="24"/>
      <c r="F111" s="24"/>
      <c r="G111" s="24"/>
      <c r="H111" s="24"/>
      <c r="I111" s="24"/>
    </row>
    <row r="112" spans="2:9">
      <c r="B112" s="24"/>
      <c r="C112" s="24"/>
      <c r="D112" s="41"/>
      <c r="E112" s="24"/>
      <c r="F112" s="24"/>
      <c r="G112" s="24"/>
      <c r="H112" s="24"/>
      <c r="I112" s="24"/>
    </row>
    <row r="113" spans="2:9">
      <c r="B113" s="24"/>
      <c r="C113" s="24"/>
      <c r="D113" s="41"/>
      <c r="E113" s="24"/>
      <c r="F113" s="24"/>
      <c r="G113" s="24"/>
      <c r="H113" s="24"/>
      <c r="I113" s="24"/>
    </row>
    <row r="114" spans="2:9">
      <c r="B114" s="24"/>
      <c r="C114" s="24"/>
      <c r="D114" s="41"/>
      <c r="E114" s="24"/>
      <c r="F114" s="24"/>
      <c r="G114" s="24"/>
      <c r="H114" s="24"/>
      <c r="I114" s="24"/>
    </row>
    <row r="115" spans="2:9">
      <c r="B115" s="24"/>
      <c r="C115" s="24"/>
      <c r="D115" s="41"/>
      <c r="E115" s="24"/>
      <c r="F115" s="24"/>
      <c r="G115" s="24"/>
      <c r="H115" s="24"/>
      <c r="I115" s="24"/>
    </row>
    <row r="116" spans="2:9">
      <c r="B116" s="24"/>
      <c r="C116" s="24"/>
      <c r="D116" s="41"/>
      <c r="E116" s="24"/>
      <c r="F116" s="24"/>
      <c r="G116" s="24"/>
      <c r="H116" s="24"/>
      <c r="I116" s="24"/>
    </row>
    <row r="117" spans="2:9">
      <c r="B117" s="24"/>
      <c r="C117" s="24"/>
      <c r="D117" s="41"/>
      <c r="E117" s="24"/>
      <c r="F117" s="24"/>
      <c r="G117" s="24"/>
      <c r="H117" s="24"/>
      <c r="I117" s="24"/>
    </row>
    <row r="118" spans="2:9">
      <c r="B118" s="24"/>
      <c r="C118" s="24"/>
      <c r="D118" s="41"/>
      <c r="E118" s="24"/>
      <c r="F118" s="24"/>
      <c r="G118" s="24"/>
      <c r="H118" s="24"/>
      <c r="I118" s="24"/>
    </row>
    <row r="119" spans="2:9">
      <c r="B119" s="24"/>
      <c r="C119" s="24"/>
      <c r="D119" s="41"/>
      <c r="E119" s="24"/>
      <c r="F119" s="24"/>
      <c r="G119" s="24"/>
      <c r="H119" s="24"/>
      <c r="I119" s="24"/>
    </row>
    <row r="120" spans="2:9">
      <c r="B120" s="24"/>
      <c r="C120" s="24"/>
      <c r="D120" s="41"/>
      <c r="E120" s="24"/>
      <c r="F120" s="24"/>
      <c r="G120" s="24"/>
      <c r="H120" s="24"/>
      <c r="I120" s="24"/>
    </row>
    <row r="121" spans="2:9">
      <c r="B121" s="24"/>
      <c r="C121" s="24"/>
      <c r="D121" s="41"/>
      <c r="E121" s="24"/>
      <c r="F121" s="24"/>
      <c r="G121" s="24"/>
      <c r="H121" s="24"/>
      <c r="I121" s="24"/>
    </row>
    <row r="122" spans="2:9">
      <c r="B122" s="24"/>
      <c r="C122" s="24"/>
      <c r="D122" s="41"/>
      <c r="E122" s="24"/>
      <c r="F122" s="24"/>
      <c r="G122" s="24"/>
      <c r="H122" s="24"/>
      <c r="I122" s="24"/>
    </row>
    <row r="123" spans="2:9">
      <c r="B123" s="24"/>
      <c r="C123" s="24"/>
      <c r="D123" s="41"/>
      <c r="E123" s="24"/>
      <c r="F123" s="24"/>
      <c r="G123" s="24"/>
      <c r="H123" s="24"/>
      <c r="I123" s="24"/>
    </row>
    <row r="124" spans="2:9">
      <c r="B124" s="24"/>
      <c r="C124" s="24"/>
      <c r="D124" s="41"/>
      <c r="E124" s="24"/>
      <c r="F124" s="24"/>
      <c r="G124" s="24"/>
      <c r="H124" s="24"/>
      <c r="I124" s="24"/>
    </row>
    <row r="125" spans="2:9">
      <c r="B125" s="24"/>
      <c r="C125" s="24"/>
      <c r="D125" s="41"/>
      <c r="E125" s="24"/>
      <c r="F125" s="24"/>
      <c r="G125" s="24"/>
      <c r="H125" s="24"/>
      <c r="I125" s="24"/>
    </row>
    <row r="126" spans="2:9">
      <c r="B126" s="24"/>
      <c r="C126" s="24"/>
      <c r="D126" s="41"/>
      <c r="E126" s="24"/>
      <c r="F126" s="24"/>
      <c r="G126" s="24"/>
      <c r="H126" s="24"/>
      <c r="I126" s="24"/>
    </row>
    <row r="127" spans="2:9">
      <c r="B127" s="24"/>
      <c r="C127" s="24"/>
      <c r="D127" s="41"/>
      <c r="E127" s="24"/>
      <c r="F127" s="24"/>
      <c r="G127" s="24"/>
      <c r="H127" s="24"/>
      <c r="I127" s="24"/>
    </row>
    <row r="128" spans="2:9">
      <c r="B128" s="24"/>
      <c r="C128" s="24"/>
      <c r="D128" s="41"/>
      <c r="E128" s="24"/>
      <c r="F128" s="24"/>
      <c r="G128" s="24"/>
      <c r="H128" s="24"/>
      <c r="I128" s="24"/>
    </row>
    <row r="129" spans="2:9">
      <c r="B129" s="24"/>
      <c r="C129" s="24"/>
      <c r="D129" s="41"/>
      <c r="E129" s="24"/>
      <c r="F129" s="24"/>
      <c r="G129" s="24"/>
      <c r="H129" s="24"/>
      <c r="I129" s="24"/>
    </row>
    <row r="130" spans="2:9">
      <c r="B130" s="24"/>
      <c r="C130" s="24"/>
      <c r="D130" s="41"/>
      <c r="E130" s="24"/>
      <c r="F130" s="24"/>
      <c r="G130" s="24"/>
      <c r="H130" s="24"/>
      <c r="I130" s="24"/>
    </row>
    <row r="131" spans="2:9">
      <c r="B131" s="24"/>
      <c r="C131" s="24"/>
      <c r="D131" s="41"/>
      <c r="E131" s="24"/>
      <c r="F131" s="24"/>
      <c r="G131" s="24"/>
      <c r="H131" s="24"/>
      <c r="I131" s="24"/>
    </row>
    <row r="132" spans="2:9">
      <c r="B132" s="24"/>
      <c r="C132" s="24"/>
      <c r="D132" s="41"/>
      <c r="E132" s="24"/>
      <c r="F132" s="24"/>
      <c r="G132" s="24"/>
      <c r="H132" s="24"/>
      <c r="I132" s="24"/>
    </row>
    <row r="133" spans="2:9">
      <c r="B133" s="24"/>
      <c r="C133" s="24"/>
      <c r="D133" s="41"/>
      <c r="E133" s="24"/>
      <c r="F133" s="24"/>
      <c r="G133" s="24"/>
      <c r="H133" s="24"/>
      <c r="I133" s="24"/>
    </row>
    <row r="134" spans="2:9">
      <c r="B134" s="24"/>
      <c r="C134" s="24"/>
      <c r="D134" s="41"/>
      <c r="E134" s="24"/>
      <c r="F134" s="24"/>
      <c r="G134" s="24"/>
      <c r="H134" s="24"/>
      <c r="I134" s="24"/>
    </row>
    <row r="135" spans="2:9">
      <c r="B135" s="24"/>
      <c r="C135" s="24"/>
      <c r="D135" s="41"/>
      <c r="E135" s="24"/>
      <c r="F135" s="24"/>
      <c r="G135" s="24"/>
      <c r="H135" s="24"/>
      <c r="I135" s="24"/>
    </row>
    <row r="136" spans="2:9">
      <c r="B136" s="24"/>
      <c r="C136" s="24"/>
      <c r="D136" s="41"/>
      <c r="E136" s="24"/>
      <c r="F136" s="24"/>
      <c r="G136" s="24"/>
      <c r="H136" s="24"/>
      <c r="I136" s="24"/>
    </row>
    <row r="137" spans="2:9">
      <c r="B137" s="24"/>
      <c r="C137" s="24"/>
      <c r="D137" s="41"/>
      <c r="E137" s="24"/>
      <c r="F137" s="24"/>
      <c r="G137" s="24"/>
      <c r="H137" s="24"/>
      <c r="I137" s="24"/>
    </row>
    <row r="138" spans="2:9">
      <c r="B138" s="24"/>
      <c r="C138" s="24"/>
      <c r="D138" s="41"/>
      <c r="E138" s="24"/>
      <c r="F138" s="24"/>
      <c r="G138" s="24"/>
      <c r="H138" s="24"/>
      <c r="I138" s="24"/>
    </row>
    <row r="139" spans="2:9">
      <c r="B139" s="24"/>
      <c r="C139" s="24"/>
      <c r="D139" s="41"/>
      <c r="E139" s="24"/>
      <c r="F139" s="24"/>
      <c r="G139" s="24"/>
      <c r="H139" s="24"/>
      <c r="I139" s="24"/>
    </row>
    <row r="140" spans="2:9">
      <c r="B140" s="24"/>
      <c r="C140" s="24"/>
      <c r="D140" s="41"/>
      <c r="E140" s="24"/>
      <c r="F140" s="24"/>
      <c r="G140" s="24"/>
      <c r="H140" s="24"/>
      <c r="I140" s="24"/>
    </row>
    <row r="141" spans="2:9">
      <c r="B141" s="24"/>
      <c r="C141" s="24"/>
      <c r="D141" s="41"/>
      <c r="E141" s="24"/>
      <c r="F141" s="24"/>
      <c r="G141" s="24"/>
      <c r="H141" s="24"/>
      <c r="I141" s="24"/>
    </row>
    <row r="142" spans="2:9">
      <c r="B142" s="24"/>
      <c r="C142" s="24"/>
      <c r="D142" s="41"/>
      <c r="E142" s="24"/>
      <c r="F142" s="24"/>
      <c r="G142" s="24"/>
      <c r="H142" s="24"/>
      <c r="I142" s="24"/>
    </row>
    <row r="143" spans="2:9">
      <c r="B143" s="24"/>
      <c r="C143" s="24"/>
      <c r="D143" s="41"/>
      <c r="E143" s="24"/>
      <c r="F143" s="24"/>
      <c r="G143" s="24"/>
      <c r="H143" s="24"/>
      <c r="I143" s="24"/>
    </row>
  </sheetData>
  <mergeCells count="17">
    <mergeCell ref="A5:M5"/>
    <mergeCell ref="A6:M6"/>
    <mergeCell ref="A8:M8"/>
    <mergeCell ref="A9:M9"/>
    <mergeCell ref="A10:M10"/>
    <mergeCell ref="A35:M35"/>
    <mergeCell ref="B33:F33"/>
    <mergeCell ref="J14:K14"/>
    <mergeCell ref="C13:C16"/>
    <mergeCell ref="D13:M13"/>
    <mergeCell ref="L14:L16"/>
    <mergeCell ref="M14:M16"/>
    <mergeCell ref="D14:E15"/>
    <mergeCell ref="F14:G15"/>
    <mergeCell ref="H14:I15"/>
    <mergeCell ref="B13:B16"/>
    <mergeCell ref="A13:A16"/>
  </mergeCells>
  <pageMargins left="0.44" right="0.27" top="0.57999999999999996" bottom="0.16" header="0.46" footer="0.16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zakupki</dc:creator>
  <cp:lastModifiedBy>Анна Сайфуллина</cp:lastModifiedBy>
  <cp:lastPrinted>2024-11-25T04:46:28Z</cp:lastPrinted>
  <dcterms:created xsi:type="dcterms:W3CDTF">2017-03-07T03:39:08Z</dcterms:created>
  <dcterms:modified xsi:type="dcterms:W3CDTF">2025-11-11T06:36:55Z</dcterms:modified>
</cp:coreProperties>
</file>