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135" activeTab="1"/>
  </bookViews>
  <sheets>
    <sheet name="Финансирование" sheetId="6" r:id="rId1"/>
    <sheet name="НМЦ ед.прод." sheetId="5" r:id="rId2"/>
  </sheets>
  <definedNames>
    <definedName name="_xlnm._FilterDatabase" localSheetId="1" hidden="1">'НМЦ ед.прод.'!$A$12:$I$12</definedName>
    <definedName name="_xlnm._FilterDatabase" localSheetId="0" hidden="1">Финансирование!$A$12:$I$12</definedName>
    <definedName name="_xlnm.Print_Area" localSheetId="1">'НМЦ ед.прод.'!$A$1:$I$26</definedName>
    <definedName name="_xlnm.Print_Area" localSheetId="0">Финансирование!$A$1:$I$26</definedName>
  </definedNames>
  <calcPr calcId="125725"/>
</workbook>
</file>

<file path=xl/calcChain.xml><?xml version="1.0" encoding="utf-8"?>
<calcChain xmlns="http://schemas.openxmlformats.org/spreadsheetml/2006/main">
  <c r="I14" i="6"/>
  <c r="I15"/>
  <c r="I16"/>
  <c r="I17"/>
  <c r="I18"/>
  <c r="I19"/>
  <c r="I20"/>
  <c r="I21"/>
  <c r="I13"/>
  <c r="I21" i="5"/>
  <c r="I20"/>
  <c r="I19"/>
  <c r="I18"/>
  <c r="I17"/>
  <c r="I16"/>
  <c r="I15"/>
  <c r="I14"/>
  <c r="I13"/>
  <c r="I22" i="6" l="1"/>
  <c r="I22" i="5"/>
</calcChain>
</file>

<file path=xl/sharedStrings.xml><?xml version="1.0" encoding="utf-8"?>
<sst xmlns="http://schemas.openxmlformats.org/spreadsheetml/2006/main" count="92" uniqueCount="31">
  <si>
    <t>№ п/п</t>
  </si>
  <si>
    <t>Ед. изм.</t>
  </si>
  <si>
    <t>Минимальная цена для формирования начальной (максимальной) цены договора, руб.</t>
  </si>
  <si>
    <t>Обоснование стоимости запасных частей, расходных материалов</t>
  </si>
  <si>
    <t xml:space="preserve">Итого </t>
  </si>
  <si>
    <t xml:space="preserve">Источник 1 коммерческое предложение </t>
  </si>
  <si>
    <t xml:space="preserve">Источник 2 коммерческое предложение </t>
  </si>
  <si>
    <t xml:space="preserve">Источник 3 коммерческое предложение </t>
  </si>
  <si>
    <t>Количество</t>
  </si>
  <si>
    <r>
      <t xml:space="preserve">Метод обоснования: </t>
    </r>
    <r>
      <rPr>
        <i/>
        <sz val="9"/>
        <color theme="1"/>
        <rFont val="Times New Roman"/>
        <family val="1"/>
        <charset val="204"/>
      </rPr>
      <t>метод  сопоставления рыночных цен (анализа  рынка)</t>
    </r>
  </si>
  <si>
    <r>
      <t xml:space="preserve">Обоснование: </t>
    </r>
    <r>
      <rPr>
        <sz val="9"/>
        <color theme="1"/>
        <rFont val="Times New Roman"/>
        <family val="1"/>
        <charset val="204"/>
      </rPr>
      <t>обоснование начальной (максимальной) цены договора (контракта) выполнено с учетом "принципа эффективности использования бюджетных средств, определенного статьей 34 Бюджетного кодекса Российской Федерации". В качестве источников ценовой информации использовались коммерческие предложения производителей и поставщиков продукции . Дааные о ценовой информации и результаты расчета начальной (максимальной) цены договора (контракта) приведены в таблице:</t>
    </r>
  </si>
  <si>
    <t>Обоснование начальной (максимальной) цены договора.</t>
  </si>
  <si>
    <t>Перечень изделий медицинского назначения</t>
  </si>
  <si>
    <t>Код ОКПД 2</t>
  </si>
  <si>
    <t>Раздел № 5 документации о проведении аукциона  в электронной форме</t>
  </si>
  <si>
    <r>
      <t xml:space="preserve">Установлено </t>
    </r>
    <r>
      <rPr>
        <b/>
        <u/>
        <sz val="10"/>
        <color rgb="FFFF0000"/>
        <rFont val="Times New Roman"/>
        <family val="1"/>
        <charset val="204"/>
      </rPr>
      <t>ограничение</t>
    </r>
    <r>
      <rPr>
        <sz val="10"/>
        <color rgb="FFFF0000"/>
        <rFont val="Times New Roman"/>
        <family val="1"/>
        <charset val="204"/>
      </rPr>
      <t xml:space="preserve"> закупок товаров (в том числе поставляемых при выполнении закупаемых работ, оказании закупаемых услуг), происходящих из иностранных государств, работ, услуг, соответственно выполняемых, оказываемых иностранными лицами (обязательное предоставление информации и документов, подтверждающих страну происхождения товара в соответствии с требованиями ПП РФ № 1875, номер реестровой записи из реестра российской промышленной продукции, предусмотренного статьей 17.1 Федерального закона "О промышленной политике в Российской Федерации", или номер реестровой записи из Евразийского реестра промышленных товаров государств – членов Евразийского экономического союза).</t>
    </r>
  </si>
  <si>
    <t>22.19.71.190</t>
  </si>
  <si>
    <t>Предмет закупки: Поставка изделий медицинского назначения для проведения рентгенодиагностических исследований для ГАУЗ ТО "Городская поликлиника №12" на 2026 год.</t>
  </si>
  <si>
    <t>Оптический диск CD-R, 700 мб, уп. №100</t>
  </si>
  <si>
    <t>Пленка термографическая медицинская</t>
  </si>
  <si>
    <t>Пеленки впитывающие, одноразовые для взрослых и детей Standart 60*90 см, шестислойные</t>
  </si>
  <si>
    <t>Стакан одноразовый пластиковый 200 мл белый</t>
  </si>
  <si>
    <t xml:space="preserve">Трусы процедурные </t>
  </si>
  <si>
    <t xml:space="preserve">Устройство для 
ирригоскопии и кишечных промываний (исполнение II)
</t>
  </si>
  <si>
    <t>Чехлы защитные для датчика  радиовизиографа</t>
  </si>
  <si>
    <t>Трусы процедурные</t>
  </si>
  <si>
    <t xml:space="preserve">В результате проведенного мониторинга цен на поставку изделий медицинского назначения, Заказчиком определена начальная (максимальная) цена за единицу товара: 75 050,70 (Семьдесят пять тысяч пятьдесят) рублей 70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</si>
  <si>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Упаковка</t>
  </si>
  <si>
    <t>Штука</t>
  </si>
  <si>
    <t>В соответствии с объёмами выделенных бюджетных  ассигнований  на 2026 год на поставку изделий медицинского назначения (перчатки), так как объем подлежащий выполению работ невозможно определить "заранее", Заказчиком   установлена начально(максимальная) цена договора в пределах лимитов бюджетных обязательств: 523 120,00 (Пятьсот двадцать три тысячи сто двадцать) рублей 00 копеек.</t>
  </si>
  <si>
    <t xml:space="preserve">Устройство для ирригоскопии и кишечных промываний (исполнение II)
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</si>
</sst>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164" fontId="1" fillId="2" borderId="0" xfId="0" applyNumberFormat="1" applyFont="1" applyFill="1" applyBorder="1"/>
    <xf numFmtId="164" fontId="2" fillId="2" borderId="0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zoomScale="130" zoomScaleNormal="100" zoomScaleSheetLayoutView="130" workbookViewId="0">
      <selection activeCell="D16" sqref="D16"/>
    </sheetView>
  </sheetViews>
  <sheetFormatPr defaultRowHeight="12"/>
  <cols>
    <col min="1" max="1" width="7.42578125" style="1" customWidth="1"/>
    <col min="2" max="2" width="14.42578125" style="1" customWidth="1"/>
    <col min="3" max="3" width="35" style="1" customWidth="1"/>
    <col min="4" max="5" width="11.140625" style="1" customWidth="1"/>
    <col min="6" max="6" width="18.28515625" style="1" customWidth="1"/>
    <col min="7" max="7" width="17.28515625" style="1" customWidth="1"/>
    <col min="8" max="8" width="18.5703125" style="1" customWidth="1"/>
    <col min="9" max="9" width="17.42578125" style="1" customWidth="1"/>
    <col min="10" max="10" width="13.140625" style="13" customWidth="1"/>
    <col min="11" max="16384" width="9.140625" style="1"/>
  </cols>
  <sheetData>
    <row r="1" spans="1:10" ht="34.5" customHeight="1">
      <c r="G1" s="23" t="s">
        <v>14</v>
      </c>
      <c r="H1" s="23"/>
      <c r="I1" s="23"/>
    </row>
    <row r="3" spans="1:10">
      <c r="C3" s="2" t="s">
        <v>11</v>
      </c>
    </row>
    <row r="4" spans="1:10">
      <c r="C4" s="3"/>
    </row>
    <row r="5" spans="1:10">
      <c r="A5" s="4" t="s">
        <v>9</v>
      </c>
      <c r="B5" s="4"/>
      <c r="C5" s="4"/>
    </row>
    <row r="6" spans="1:10">
      <c r="A6" s="4"/>
      <c r="B6" s="4"/>
      <c r="C6" s="4"/>
    </row>
    <row r="7" spans="1:10">
      <c r="A7" s="4" t="s">
        <v>17</v>
      </c>
      <c r="B7" s="4"/>
      <c r="C7" s="4"/>
    </row>
    <row r="9" spans="1:10" ht="49.5" customHeight="1">
      <c r="A9" s="24" t="s">
        <v>10</v>
      </c>
      <c r="B9" s="24"/>
      <c r="C9" s="24"/>
      <c r="D9" s="24"/>
      <c r="E9" s="24"/>
      <c r="F9" s="24"/>
      <c r="G9" s="24"/>
      <c r="H9" s="24"/>
      <c r="I9" s="24"/>
    </row>
    <row r="10" spans="1:10" ht="17.25" customHeight="1">
      <c r="A10" s="5"/>
      <c r="B10" s="5"/>
      <c r="C10" s="6"/>
      <c r="D10" s="5"/>
      <c r="E10" s="5"/>
      <c r="F10" s="5"/>
      <c r="G10" s="5"/>
      <c r="H10" s="5"/>
      <c r="I10" s="5"/>
    </row>
    <row r="11" spans="1:10">
      <c r="C11" s="2" t="s">
        <v>3</v>
      </c>
    </row>
    <row r="12" spans="1:10" ht="64.5" customHeight="1">
      <c r="A12" s="7" t="s">
        <v>0</v>
      </c>
      <c r="B12" s="7" t="s">
        <v>13</v>
      </c>
      <c r="C12" s="8" t="s">
        <v>12</v>
      </c>
      <c r="D12" s="8" t="s">
        <v>1</v>
      </c>
      <c r="E12" s="8" t="s">
        <v>8</v>
      </c>
      <c r="F12" s="7" t="s">
        <v>5</v>
      </c>
      <c r="G12" s="7" t="s">
        <v>6</v>
      </c>
      <c r="H12" s="7" t="s">
        <v>7</v>
      </c>
      <c r="I12" s="7" t="s">
        <v>2</v>
      </c>
    </row>
    <row r="13" spans="1:10" ht="38.25">
      <c r="A13" s="17">
        <v>1</v>
      </c>
      <c r="B13" s="20" t="s">
        <v>16</v>
      </c>
      <c r="C13" s="21" t="s">
        <v>30</v>
      </c>
      <c r="D13" s="18" t="s">
        <v>27</v>
      </c>
      <c r="E13" s="18">
        <v>75</v>
      </c>
      <c r="F13" s="19">
        <v>1550</v>
      </c>
      <c r="G13" s="9">
        <v>1610.45</v>
      </c>
      <c r="H13" s="9">
        <v>1635.25</v>
      </c>
      <c r="I13" s="9">
        <f>E13*F13</f>
        <v>116250</v>
      </c>
      <c r="J13" s="14"/>
    </row>
    <row r="14" spans="1:10" ht="12.75">
      <c r="A14" s="17">
        <v>2</v>
      </c>
      <c r="B14" s="20" t="s">
        <v>16</v>
      </c>
      <c r="C14" s="21" t="s">
        <v>18</v>
      </c>
      <c r="D14" s="18" t="s">
        <v>28</v>
      </c>
      <c r="E14" s="18">
        <v>20</v>
      </c>
      <c r="F14" s="19">
        <v>4650</v>
      </c>
      <c r="G14" s="9">
        <v>4831.3500000000004</v>
      </c>
      <c r="H14" s="9">
        <v>4905.75</v>
      </c>
      <c r="I14" s="9">
        <f t="shared" ref="I14:I21" si="0">E14*F14</f>
        <v>93000</v>
      </c>
      <c r="J14" s="14"/>
    </row>
    <row r="15" spans="1:10" ht="12.75">
      <c r="A15" s="17">
        <v>3</v>
      </c>
      <c r="B15" s="20" t="s">
        <v>16</v>
      </c>
      <c r="C15" s="21" t="s">
        <v>19</v>
      </c>
      <c r="D15" s="18" t="s">
        <v>27</v>
      </c>
      <c r="E15" s="18">
        <v>5</v>
      </c>
      <c r="F15" s="19">
        <v>21700</v>
      </c>
      <c r="G15" s="9">
        <v>22546.3</v>
      </c>
      <c r="H15" s="9">
        <v>22893.5</v>
      </c>
      <c r="I15" s="9">
        <f t="shared" si="0"/>
        <v>108500</v>
      </c>
      <c r="J15" s="14"/>
    </row>
    <row r="16" spans="1:10" ht="38.25">
      <c r="A16" s="17">
        <v>4</v>
      </c>
      <c r="B16" s="20" t="s">
        <v>16</v>
      </c>
      <c r="C16" s="21" t="s">
        <v>20</v>
      </c>
      <c r="D16" s="18" t="s">
        <v>28</v>
      </c>
      <c r="E16" s="18">
        <v>420</v>
      </c>
      <c r="F16" s="19">
        <v>45</v>
      </c>
      <c r="G16" s="9">
        <v>46.75</v>
      </c>
      <c r="H16" s="9">
        <v>47.47</v>
      </c>
      <c r="I16" s="9">
        <f t="shared" si="0"/>
        <v>18900</v>
      </c>
      <c r="J16" s="14"/>
    </row>
    <row r="17" spans="1:10" ht="25.5">
      <c r="A17" s="17">
        <v>5</v>
      </c>
      <c r="B17" s="20" t="s">
        <v>16</v>
      </c>
      <c r="C17" s="21" t="s">
        <v>24</v>
      </c>
      <c r="D17" s="18" t="s">
        <v>28</v>
      </c>
      <c r="E17" s="18">
        <v>5000</v>
      </c>
      <c r="F17" s="19">
        <v>2.2000000000000002</v>
      </c>
      <c r="G17" s="9">
        <v>2.2799999999999998</v>
      </c>
      <c r="H17" s="9">
        <v>2.3199999999999998</v>
      </c>
      <c r="I17" s="9">
        <f t="shared" si="0"/>
        <v>11000</v>
      </c>
      <c r="J17" s="14"/>
    </row>
    <row r="18" spans="1:10" ht="25.5">
      <c r="A18" s="17">
        <v>6</v>
      </c>
      <c r="B18" s="20" t="s">
        <v>16</v>
      </c>
      <c r="C18" s="21" t="s">
        <v>21</v>
      </c>
      <c r="D18" s="18" t="s">
        <v>28</v>
      </c>
      <c r="E18" s="18">
        <v>2500</v>
      </c>
      <c r="F18" s="19">
        <v>4.5</v>
      </c>
      <c r="G18" s="9">
        <v>4.67</v>
      </c>
      <c r="H18" s="9">
        <v>4.74</v>
      </c>
      <c r="I18" s="9">
        <f t="shared" si="0"/>
        <v>11250</v>
      </c>
      <c r="J18" s="14"/>
    </row>
    <row r="19" spans="1:10" ht="12.75">
      <c r="A19" s="17">
        <v>7</v>
      </c>
      <c r="B19" s="20" t="s">
        <v>16</v>
      </c>
      <c r="C19" s="21" t="s">
        <v>19</v>
      </c>
      <c r="D19" s="18" t="s">
        <v>27</v>
      </c>
      <c r="E19" s="18">
        <v>3</v>
      </c>
      <c r="F19" s="19">
        <v>47000</v>
      </c>
      <c r="G19" s="9">
        <v>48833</v>
      </c>
      <c r="H19" s="9">
        <v>49585</v>
      </c>
      <c r="I19" s="9">
        <f t="shared" si="0"/>
        <v>141000</v>
      </c>
      <c r="J19" s="14"/>
    </row>
    <row r="20" spans="1:10" ht="12.75">
      <c r="A20" s="17">
        <v>8</v>
      </c>
      <c r="B20" s="20" t="s">
        <v>16</v>
      </c>
      <c r="C20" s="21" t="s">
        <v>22</v>
      </c>
      <c r="D20" s="18" t="s">
        <v>28</v>
      </c>
      <c r="E20" s="18">
        <v>300</v>
      </c>
      <c r="F20" s="19">
        <v>45</v>
      </c>
      <c r="G20" s="9">
        <v>46.7</v>
      </c>
      <c r="H20" s="9">
        <v>47.47</v>
      </c>
      <c r="I20" s="9">
        <f t="shared" si="0"/>
        <v>13500</v>
      </c>
      <c r="J20" s="14"/>
    </row>
    <row r="21" spans="1:10" ht="12.75">
      <c r="A21" s="17">
        <v>9</v>
      </c>
      <c r="B21" s="20" t="s">
        <v>16</v>
      </c>
      <c r="C21" s="21" t="s">
        <v>25</v>
      </c>
      <c r="D21" s="18" t="s">
        <v>28</v>
      </c>
      <c r="E21" s="18">
        <v>180</v>
      </c>
      <c r="F21" s="19">
        <v>54</v>
      </c>
      <c r="G21" s="9">
        <v>56.1</v>
      </c>
      <c r="H21" s="9">
        <v>56.97</v>
      </c>
      <c r="I21" s="9">
        <f t="shared" si="0"/>
        <v>9720</v>
      </c>
      <c r="J21" s="14"/>
    </row>
    <row r="22" spans="1:10">
      <c r="A22" s="25" t="s">
        <v>4</v>
      </c>
      <c r="B22" s="25"/>
      <c r="C22" s="25"/>
      <c r="D22" s="25"/>
      <c r="E22" s="25"/>
      <c r="F22" s="26"/>
      <c r="G22" s="26"/>
      <c r="H22" s="10"/>
      <c r="I22" s="16">
        <f>SUM(I13:I21)</f>
        <v>523120</v>
      </c>
      <c r="J22" s="15"/>
    </row>
    <row r="23" spans="1:10">
      <c r="A23" s="11"/>
      <c r="B23" s="11"/>
      <c r="C23" s="11"/>
      <c r="D23" s="11"/>
      <c r="E23" s="11"/>
      <c r="F23" s="11"/>
      <c r="G23" s="11"/>
      <c r="H23" s="11"/>
      <c r="I23" s="12"/>
    </row>
    <row r="24" spans="1:10" ht="50.25" customHeight="1">
      <c r="A24" s="27" t="s">
        <v>26</v>
      </c>
      <c r="B24" s="28"/>
      <c r="C24" s="28"/>
      <c r="D24" s="28"/>
      <c r="E24" s="28"/>
      <c r="F24" s="28"/>
      <c r="G24" s="28"/>
      <c r="H24" s="28"/>
      <c r="I24" s="29"/>
    </row>
    <row r="25" spans="1:10" ht="45.2" customHeight="1">
      <c r="A25" s="27" t="s">
        <v>29</v>
      </c>
      <c r="B25" s="28"/>
      <c r="C25" s="28"/>
      <c r="D25" s="28"/>
      <c r="E25" s="28"/>
      <c r="F25" s="28"/>
      <c r="G25" s="28"/>
      <c r="H25" s="28"/>
      <c r="I25" s="29"/>
    </row>
    <row r="26" spans="1:10" ht="77.25" customHeight="1">
      <c r="A26" s="22" t="s">
        <v>15</v>
      </c>
      <c r="B26" s="22"/>
      <c r="C26" s="22"/>
      <c r="D26" s="22"/>
      <c r="E26" s="22"/>
      <c r="F26" s="22"/>
      <c r="G26" s="22"/>
      <c r="H26" s="22"/>
      <c r="I26" s="22"/>
    </row>
  </sheetData>
  <autoFilter ref="A12:I12"/>
  <mergeCells count="6">
    <mergeCell ref="A26:I26"/>
    <mergeCell ref="G1:I1"/>
    <mergeCell ref="A9:I9"/>
    <mergeCell ref="A22:G22"/>
    <mergeCell ref="A24:I24"/>
    <mergeCell ref="A25:I25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topLeftCell="A7" zoomScale="130" zoomScaleNormal="100" zoomScaleSheetLayoutView="130" workbookViewId="0">
      <selection activeCell="C13" sqref="C13"/>
    </sheetView>
  </sheetViews>
  <sheetFormatPr defaultRowHeight="12"/>
  <cols>
    <col min="1" max="1" width="7.42578125" style="1" customWidth="1"/>
    <col min="2" max="2" width="14.42578125" style="1" customWidth="1"/>
    <col min="3" max="3" width="35" style="1" customWidth="1"/>
    <col min="4" max="5" width="11.140625" style="1" customWidth="1"/>
    <col min="6" max="6" width="18.28515625" style="1" customWidth="1"/>
    <col min="7" max="7" width="17.28515625" style="1" customWidth="1"/>
    <col min="8" max="8" width="18.5703125" style="1" customWidth="1"/>
    <col min="9" max="9" width="17.42578125" style="1" customWidth="1"/>
    <col min="10" max="10" width="13.140625" style="13" customWidth="1"/>
    <col min="11" max="16384" width="9.140625" style="1"/>
  </cols>
  <sheetData>
    <row r="1" spans="1:10" ht="34.5" customHeight="1">
      <c r="G1" s="23" t="s">
        <v>14</v>
      </c>
      <c r="H1" s="23"/>
      <c r="I1" s="23"/>
    </row>
    <row r="3" spans="1:10">
      <c r="C3" s="2" t="s">
        <v>11</v>
      </c>
    </row>
    <row r="4" spans="1:10">
      <c r="C4" s="3"/>
    </row>
    <row r="5" spans="1:10">
      <c r="A5" s="4" t="s">
        <v>9</v>
      </c>
      <c r="B5" s="4"/>
      <c r="C5" s="4"/>
    </row>
    <row r="6" spans="1:10">
      <c r="A6" s="4"/>
      <c r="B6" s="4"/>
      <c r="C6" s="4"/>
    </row>
    <row r="7" spans="1:10">
      <c r="A7" s="4" t="s">
        <v>17</v>
      </c>
      <c r="B7" s="4"/>
      <c r="C7" s="4"/>
    </row>
    <row r="9" spans="1:10" ht="49.5" customHeight="1">
      <c r="A9" s="24" t="s">
        <v>10</v>
      </c>
      <c r="B9" s="24"/>
      <c r="C9" s="24"/>
      <c r="D9" s="24"/>
      <c r="E9" s="24"/>
      <c r="F9" s="24"/>
      <c r="G9" s="24"/>
      <c r="H9" s="24"/>
      <c r="I9" s="24"/>
    </row>
    <row r="10" spans="1:10" ht="17.25" customHeight="1">
      <c r="A10" s="5"/>
      <c r="B10" s="5"/>
      <c r="C10" s="6"/>
      <c r="D10" s="5"/>
      <c r="E10" s="5"/>
      <c r="F10" s="5"/>
      <c r="G10" s="5"/>
      <c r="H10" s="5"/>
      <c r="I10" s="5"/>
    </row>
    <row r="11" spans="1:10">
      <c r="C11" s="2" t="s">
        <v>3</v>
      </c>
    </row>
    <row r="12" spans="1:10" ht="64.5" customHeight="1">
      <c r="A12" s="7" t="s">
        <v>0</v>
      </c>
      <c r="B12" s="7" t="s">
        <v>13</v>
      </c>
      <c r="C12" s="8" t="s">
        <v>12</v>
      </c>
      <c r="D12" s="8" t="s">
        <v>1</v>
      </c>
      <c r="E12" s="8" t="s">
        <v>8</v>
      </c>
      <c r="F12" s="7" t="s">
        <v>5</v>
      </c>
      <c r="G12" s="7" t="s">
        <v>6</v>
      </c>
      <c r="H12" s="7" t="s">
        <v>7</v>
      </c>
      <c r="I12" s="7" t="s">
        <v>2</v>
      </c>
    </row>
    <row r="13" spans="1:10" ht="51">
      <c r="A13" s="17">
        <v>1</v>
      </c>
      <c r="B13" s="20" t="s">
        <v>16</v>
      </c>
      <c r="C13" s="21" t="s">
        <v>23</v>
      </c>
      <c r="D13" s="18" t="s">
        <v>27</v>
      </c>
      <c r="E13" s="18">
        <v>1</v>
      </c>
      <c r="F13" s="19">
        <v>1550</v>
      </c>
      <c r="G13" s="9">
        <v>1610.45</v>
      </c>
      <c r="H13" s="9">
        <v>1635.25</v>
      </c>
      <c r="I13" s="9">
        <f>E13*F13</f>
        <v>1550</v>
      </c>
      <c r="J13" s="14"/>
    </row>
    <row r="14" spans="1:10" ht="12.75">
      <c r="A14" s="17">
        <v>2</v>
      </c>
      <c r="B14" s="20" t="s">
        <v>16</v>
      </c>
      <c r="C14" s="21" t="s">
        <v>18</v>
      </c>
      <c r="D14" s="18" t="s">
        <v>28</v>
      </c>
      <c r="E14" s="18">
        <v>1</v>
      </c>
      <c r="F14" s="19">
        <v>4650</v>
      </c>
      <c r="G14" s="9">
        <v>4831.3500000000004</v>
      </c>
      <c r="H14" s="9">
        <v>4905.75</v>
      </c>
      <c r="I14" s="9">
        <f t="shared" ref="I14:I21" si="0">E14*F14</f>
        <v>4650</v>
      </c>
      <c r="J14" s="14"/>
    </row>
    <row r="15" spans="1:10" ht="12.75">
      <c r="A15" s="17">
        <v>3</v>
      </c>
      <c r="B15" s="20" t="s">
        <v>16</v>
      </c>
      <c r="C15" s="21" t="s">
        <v>19</v>
      </c>
      <c r="D15" s="18" t="s">
        <v>27</v>
      </c>
      <c r="E15" s="18">
        <v>1</v>
      </c>
      <c r="F15" s="19">
        <v>21700</v>
      </c>
      <c r="G15" s="9">
        <v>22546.3</v>
      </c>
      <c r="H15" s="9">
        <v>22893.5</v>
      </c>
      <c r="I15" s="9">
        <f t="shared" si="0"/>
        <v>21700</v>
      </c>
      <c r="J15" s="14"/>
    </row>
    <row r="16" spans="1:10" ht="38.25">
      <c r="A16" s="17">
        <v>4</v>
      </c>
      <c r="B16" s="20" t="s">
        <v>16</v>
      </c>
      <c r="C16" s="21" t="s">
        <v>20</v>
      </c>
      <c r="D16" s="18" t="s">
        <v>28</v>
      </c>
      <c r="E16" s="18">
        <v>1</v>
      </c>
      <c r="F16" s="19">
        <v>45</v>
      </c>
      <c r="G16" s="9">
        <v>46.75</v>
      </c>
      <c r="H16" s="9">
        <v>47.47</v>
      </c>
      <c r="I16" s="9">
        <f t="shared" si="0"/>
        <v>45</v>
      </c>
      <c r="J16" s="14"/>
    </row>
    <row r="17" spans="1:10" ht="25.5">
      <c r="A17" s="17">
        <v>5</v>
      </c>
      <c r="B17" s="20" t="s">
        <v>16</v>
      </c>
      <c r="C17" s="21" t="s">
        <v>24</v>
      </c>
      <c r="D17" s="18" t="s">
        <v>28</v>
      </c>
      <c r="E17" s="18">
        <v>1</v>
      </c>
      <c r="F17" s="19">
        <v>2.2000000000000002</v>
      </c>
      <c r="G17" s="9">
        <v>2.2799999999999998</v>
      </c>
      <c r="H17" s="9">
        <v>2.3199999999999998</v>
      </c>
      <c r="I17" s="9">
        <f t="shared" si="0"/>
        <v>2.2000000000000002</v>
      </c>
      <c r="J17" s="14"/>
    </row>
    <row r="18" spans="1:10" ht="25.5">
      <c r="A18" s="17">
        <v>6</v>
      </c>
      <c r="B18" s="20" t="s">
        <v>16</v>
      </c>
      <c r="C18" s="21" t="s">
        <v>21</v>
      </c>
      <c r="D18" s="18" t="s">
        <v>28</v>
      </c>
      <c r="E18" s="18">
        <v>1</v>
      </c>
      <c r="F18" s="19">
        <v>4.5</v>
      </c>
      <c r="G18" s="9">
        <v>4.67</v>
      </c>
      <c r="H18" s="9">
        <v>4.74</v>
      </c>
      <c r="I18" s="9">
        <f t="shared" si="0"/>
        <v>4.5</v>
      </c>
      <c r="J18" s="14"/>
    </row>
    <row r="19" spans="1:10" ht="12.75">
      <c r="A19" s="17">
        <v>7</v>
      </c>
      <c r="B19" s="20" t="s">
        <v>16</v>
      </c>
      <c r="C19" s="21" t="s">
        <v>19</v>
      </c>
      <c r="D19" s="18" t="s">
        <v>27</v>
      </c>
      <c r="E19" s="18">
        <v>1</v>
      </c>
      <c r="F19" s="19">
        <v>47000</v>
      </c>
      <c r="G19" s="9">
        <v>48833</v>
      </c>
      <c r="H19" s="9">
        <v>49585</v>
      </c>
      <c r="I19" s="9">
        <f t="shared" si="0"/>
        <v>47000</v>
      </c>
      <c r="J19" s="14"/>
    </row>
    <row r="20" spans="1:10" ht="12.75">
      <c r="A20" s="17">
        <v>8</v>
      </c>
      <c r="B20" s="20" t="s">
        <v>16</v>
      </c>
      <c r="C20" s="21" t="s">
        <v>22</v>
      </c>
      <c r="D20" s="18" t="s">
        <v>28</v>
      </c>
      <c r="E20" s="18">
        <v>1</v>
      </c>
      <c r="F20" s="19">
        <v>45</v>
      </c>
      <c r="G20" s="9">
        <v>46.7</v>
      </c>
      <c r="H20" s="9">
        <v>47.47</v>
      </c>
      <c r="I20" s="9">
        <f t="shared" si="0"/>
        <v>45</v>
      </c>
      <c r="J20" s="14"/>
    </row>
    <row r="21" spans="1:10" ht="12.75">
      <c r="A21" s="17">
        <v>9</v>
      </c>
      <c r="B21" s="20" t="s">
        <v>16</v>
      </c>
      <c r="C21" s="21" t="s">
        <v>25</v>
      </c>
      <c r="D21" s="18" t="s">
        <v>28</v>
      </c>
      <c r="E21" s="18">
        <v>1</v>
      </c>
      <c r="F21" s="19">
        <v>54</v>
      </c>
      <c r="G21" s="9">
        <v>56.1</v>
      </c>
      <c r="H21" s="9">
        <v>56.97</v>
      </c>
      <c r="I21" s="9">
        <f t="shared" si="0"/>
        <v>54</v>
      </c>
      <c r="J21" s="14"/>
    </row>
    <row r="22" spans="1:10">
      <c r="A22" s="25" t="s">
        <v>4</v>
      </c>
      <c r="B22" s="25"/>
      <c r="C22" s="25"/>
      <c r="D22" s="25"/>
      <c r="E22" s="25"/>
      <c r="F22" s="26"/>
      <c r="G22" s="26"/>
      <c r="H22" s="10"/>
      <c r="I22" s="16">
        <f>SUM(I13:I21)</f>
        <v>75050.7</v>
      </c>
      <c r="J22" s="15"/>
    </row>
    <row r="23" spans="1:10">
      <c r="A23" s="11"/>
      <c r="B23" s="11"/>
      <c r="C23" s="11"/>
      <c r="D23" s="11"/>
      <c r="E23" s="11"/>
      <c r="F23" s="11"/>
      <c r="G23" s="11"/>
      <c r="H23" s="11"/>
      <c r="I23" s="12"/>
    </row>
    <row r="24" spans="1:10" ht="50.25" customHeight="1">
      <c r="A24" s="27" t="s">
        <v>26</v>
      </c>
      <c r="B24" s="28"/>
      <c r="C24" s="28"/>
      <c r="D24" s="28"/>
      <c r="E24" s="28"/>
      <c r="F24" s="28"/>
      <c r="G24" s="28"/>
      <c r="H24" s="28"/>
      <c r="I24" s="29"/>
    </row>
    <row r="25" spans="1:10" ht="45.2" customHeight="1">
      <c r="A25" s="27" t="s">
        <v>29</v>
      </c>
      <c r="B25" s="28"/>
      <c r="C25" s="28"/>
      <c r="D25" s="28"/>
      <c r="E25" s="28"/>
      <c r="F25" s="28"/>
      <c r="G25" s="28"/>
      <c r="H25" s="28"/>
      <c r="I25" s="29"/>
    </row>
    <row r="26" spans="1:10" ht="77.25" customHeight="1">
      <c r="A26" s="22" t="s">
        <v>15</v>
      </c>
      <c r="B26" s="22"/>
      <c r="C26" s="22"/>
      <c r="D26" s="22"/>
      <c r="E26" s="22"/>
      <c r="F26" s="22"/>
      <c r="G26" s="22"/>
      <c r="H26" s="22"/>
      <c r="I26" s="22"/>
    </row>
  </sheetData>
  <autoFilter ref="A12:I12"/>
  <mergeCells count="6">
    <mergeCell ref="A26:I26"/>
    <mergeCell ref="G1:I1"/>
    <mergeCell ref="A9:I9"/>
    <mergeCell ref="A22:G22"/>
    <mergeCell ref="A24:I24"/>
    <mergeCell ref="A25:I25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Финансирование</vt:lpstr>
      <vt:lpstr>НМЦ ед.прод.</vt:lpstr>
      <vt:lpstr>'НМЦ ед.прод.'!Область_печати</vt:lpstr>
      <vt:lpstr>Финансирование!Область_печати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2025-12-10T11:44:27Z</dcterms:modified>
</cp:coreProperties>
</file>